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7D8E3F91-FF4A-4936-B1B3-5D912E8870CB}" xr6:coauthVersionLast="47" xr6:coauthVersionMax="47" xr10:uidLastSave="{00000000-0000-0000-0000-000000000000}"/>
  <bookViews>
    <workbookView xWindow="-110" yWindow="-110" windowWidth="19420" windowHeight="10300" xr2:uid="{00000000-000D-0000-FFFF-FFFF00000000}"/>
  </bookViews>
  <sheets>
    <sheet name="表紙" sheetId="9" r:id="rId1"/>
    <sheet name="事業経費別明細 (1)" sheetId="1" r:id="rId2"/>
    <sheet name="事業経費別明細 (2)" sheetId="19" r:id="rId3"/>
    <sheet name="記載例（本紙）" sheetId="22" r:id="rId4"/>
    <sheet name="凡例" sheetId="3" state="hidden" r:id="rId5"/>
  </sheets>
  <definedNames>
    <definedName name="_xlnm.Print_Area" localSheetId="3">'記載例（本紙）'!$A$1:$J$52</definedName>
    <definedName name="_xlnm.Print_Area" localSheetId="1">'事業経費別明細 (1)'!$A$1:$J$52</definedName>
    <definedName name="_xlnm.Print_Area" localSheetId="2">'事業経費別明細 (2)'!$A$1:$J$52</definedName>
    <definedName name="_xlnm.Print_Area" localSheetId="0">表紙!$A$1:$H$55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9" l="1"/>
  <c r="D46" i="9"/>
  <c r="G17" i="22"/>
  <c r="G18" i="22" s="1"/>
  <c r="G16" i="22"/>
  <c r="G19" i="22" s="1"/>
  <c r="G14" i="22"/>
  <c r="G15" i="22" s="1"/>
  <c r="G11" i="22"/>
  <c r="G10" i="22"/>
  <c r="G9" i="22"/>
  <c r="G8" i="22"/>
  <c r="G5" i="22"/>
  <c r="G6" i="22" s="1"/>
  <c r="G4" i="22"/>
  <c r="G7" i="22" s="1"/>
  <c r="G12" i="22" l="1"/>
  <c r="G13" i="22" s="1"/>
  <c r="I51" i="19" l="1" a="1"/>
  <c r="I51" i="19" s="1"/>
  <c r="I50" i="19" a="1"/>
  <c r="I50" i="19" s="1"/>
  <c r="I49" i="19" a="1"/>
  <c r="I49" i="19" s="1"/>
  <c r="I48" i="19" a="1"/>
  <c r="I48" i="19" s="1"/>
  <c r="I47" i="19" a="1"/>
  <c r="I47" i="19" s="1"/>
  <c r="I46" i="19" a="1"/>
  <c r="I46" i="19" s="1"/>
  <c r="I45" i="19" a="1"/>
  <c r="I45" i="19" s="1"/>
  <c r="I44" i="19" a="1"/>
  <c r="I44" i="19" s="1"/>
  <c r="I43" i="19" a="1"/>
  <c r="I43" i="19" s="1"/>
  <c r="I42" i="19" a="1"/>
  <c r="I42" i="19" s="1"/>
  <c r="I41" i="19" a="1"/>
  <c r="I41" i="19" s="1"/>
  <c r="I40" i="19" a="1"/>
  <c r="I40" i="19" s="1"/>
  <c r="I39" i="19" a="1"/>
  <c r="I39" i="19" s="1"/>
  <c r="I38" i="19" a="1"/>
  <c r="I38" i="19" s="1"/>
  <c r="I37" i="19" a="1"/>
  <c r="I37" i="19" s="1"/>
  <c r="I36" i="19" a="1"/>
  <c r="I36" i="19" s="1"/>
  <c r="I35" i="19" a="1"/>
  <c r="I35" i="19" s="1"/>
  <c r="I34" i="19" a="1"/>
  <c r="I34" i="19" s="1"/>
  <c r="I33" i="19" a="1"/>
  <c r="I33" i="19" s="1"/>
  <c r="I32" i="19" a="1"/>
  <c r="I32" i="19" s="1"/>
  <c r="I31" i="19" a="1"/>
  <c r="I31" i="19" s="1"/>
  <c r="I30" i="19" a="1"/>
  <c r="I30" i="19" s="1"/>
  <c r="I29" i="19" a="1"/>
  <c r="I29" i="19" s="1"/>
  <c r="I28" i="19" a="1"/>
  <c r="I28" i="19" s="1"/>
  <c r="I27" i="19" a="1"/>
  <c r="I27" i="19" s="1"/>
  <c r="I26" i="19" a="1"/>
  <c r="I26" i="19" s="1"/>
  <c r="I25" i="19" a="1"/>
  <c r="I25" i="19" s="1"/>
  <c r="I24" i="19" a="1"/>
  <c r="I24" i="19" s="1"/>
  <c r="I23" i="19" a="1"/>
  <c r="I23" i="19" s="1"/>
  <c r="I22" i="19" a="1"/>
  <c r="I22" i="19" s="1"/>
  <c r="I21" i="19" a="1"/>
  <c r="I21" i="19" s="1"/>
  <c r="I20" i="19" a="1"/>
  <c r="I20" i="19" s="1"/>
  <c r="I19" i="19" a="1"/>
  <c r="I19" i="19" s="1"/>
  <c r="I18" i="19" a="1"/>
  <c r="I18" i="19" s="1"/>
  <c r="I17" i="19" a="1"/>
  <c r="I17" i="19" s="1"/>
  <c r="I16" i="19" a="1"/>
  <c r="I16" i="19" s="1"/>
  <c r="I15" i="19" a="1"/>
  <c r="I15" i="19" s="1"/>
  <c r="I14" i="19" a="1"/>
  <c r="I14" i="19" s="1"/>
  <c r="I13" i="19" a="1"/>
  <c r="I13" i="19" s="1"/>
  <c r="I12" i="19" a="1"/>
  <c r="I12" i="19" s="1"/>
  <c r="I11" i="19" a="1"/>
  <c r="I11" i="19" s="1"/>
  <c r="I10" i="19" a="1"/>
  <c r="I10" i="19" s="1"/>
  <c r="I9" i="19" a="1"/>
  <c r="I9" i="19" s="1"/>
  <c r="I8" i="19" a="1"/>
  <c r="I8" i="19" s="1"/>
  <c r="I7" i="19" a="1"/>
  <c r="I7" i="19" s="1"/>
  <c r="I6" i="19" a="1"/>
  <c r="I6" i="19" s="1"/>
  <c r="I5" i="19" a="1"/>
  <c r="I5" i="19" s="1"/>
  <c r="I4" i="19" a="1"/>
  <c r="I4" i="19" s="1"/>
  <c r="H56" i="19" l="1"/>
  <c r="H55" i="19"/>
  <c r="E24" i="9"/>
  <c r="E25" i="9"/>
  <c r="E26" i="9"/>
  <c r="E27" i="9"/>
  <c r="E28" i="9"/>
  <c r="E29" i="9"/>
  <c r="E30" i="9"/>
  <c r="E31" i="9"/>
  <c r="E32" i="9"/>
  <c r="E33" i="9"/>
  <c r="E34" i="9"/>
  <c r="E35" i="9"/>
  <c r="H54" i="19" l="1"/>
  <c r="E6" i="9"/>
  <c r="I51" i="22" l="1" a="1"/>
  <c r="I51" i="22" s="1"/>
  <c r="I50" i="22" a="1"/>
  <c r="I50" i="22" s="1"/>
  <c r="I49" i="22" a="1"/>
  <c r="I49" i="22" s="1"/>
  <c r="I48" i="22" a="1"/>
  <c r="I48" i="22" s="1"/>
  <c r="I47" i="22" a="1"/>
  <c r="I47" i="22" s="1"/>
  <c r="I46" i="22" a="1"/>
  <c r="I46" i="22" s="1"/>
  <c r="I45" i="22" a="1"/>
  <c r="I45" i="22" s="1"/>
  <c r="I44" i="22" a="1"/>
  <c r="I44" i="22" s="1"/>
  <c r="I43" i="22" a="1"/>
  <c r="I43" i="22" s="1"/>
  <c r="I16" i="22" a="1"/>
  <c r="I16" i="22" s="1"/>
  <c r="I4" i="22" a="1"/>
  <c r="I4" i="22" s="1"/>
  <c r="I6" i="22" a="1"/>
  <c r="I4" i="1" a="1"/>
  <c r="I17" i="22" a="1"/>
  <c r="I5" i="22" a="1"/>
  <c r="I5" i="22" l="1"/>
  <c r="I4" i="1"/>
  <c r="I17" i="22"/>
  <c r="I6" i="22"/>
  <c r="B6" i="9"/>
  <c r="B17" i="9" s="1"/>
  <c r="I18" i="22" a="1"/>
  <c r="I5" i="1" a="1"/>
  <c r="I7" i="22" a="1"/>
  <c r="I5" i="1" l="1"/>
  <c r="I18" i="22"/>
  <c r="I7" i="22"/>
  <c r="I19" i="22" a="1"/>
  <c r="I6" i="1" a="1"/>
  <c r="I8" i="22" a="1"/>
  <c r="I6" i="1" l="1"/>
  <c r="I19" i="22"/>
  <c r="I8" i="22"/>
  <c r="I7" i="1" a="1"/>
  <c r="I9" i="22" a="1"/>
  <c r="I7" i="1" l="1"/>
  <c r="I9" i="22"/>
  <c r="I8" i="1" a="1"/>
  <c r="I10" i="22" a="1"/>
  <c r="I8" i="1" l="1"/>
  <c r="I10" i="22"/>
  <c r="I9" i="1" a="1"/>
  <c r="I9" i="1" l="1"/>
  <c r="I10" i="1" a="1"/>
  <c r="I11" i="22" a="1"/>
  <c r="I10" i="1" l="1"/>
  <c r="I11" i="22"/>
  <c r="I12" i="22" a="1"/>
  <c r="I11" i="1" a="1"/>
  <c r="I11" i="1" l="1"/>
  <c r="I12" i="22"/>
  <c r="I13" i="22" a="1"/>
  <c r="I12" i="1" a="1"/>
  <c r="I12" i="1" l="1"/>
  <c r="I13" i="22"/>
  <c r="I14" i="22" a="1"/>
  <c r="I13" i="1" a="1"/>
  <c r="I14" i="22" l="1"/>
  <c r="I13" i="1"/>
  <c r="I14" i="1" a="1"/>
  <c r="I15" i="22" a="1"/>
  <c r="I15" i="22" l="1"/>
  <c r="I14" i="1"/>
  <c r="I15" i="1" a="1"/>
  <c r="I15" i="1" l="1"/>
  <c r="I16" i="1" a="1"/>
  <c r="I16" i="1" l="1"/>
  <c r="I17" i="1" a="1"/>
  <c r="I17" i="1" l="1"/>
  <c r="I18" i="1" a="1"/>
  <c r="I18" i="1" l="1"/>
  <c r="I19" i="1" a="1"/>
  <c r="I19" i="1" l="1"/>
  <c r="I20" i="1" a="1"/>
  <c r="I20" i="1" l="1"/>
  <c r="I21" i="1" a="1"/>
  <c r="I21" i="1" l="1"/>
  <c r="I22" i="1" a="1"/>
  <c r="I22" i="1" l="1"/>
  <c r="I23" i="1" a="1"/>
  <c r="I23" i="1" l="1"/>
  <c r="I24" i="1" a="1"/>
  <c r="I24" i="1" l="1"/>
  <c r="I25" i="1" a="1"/>
  <c r="I25" i="1" l="1"/>
  <c r="I26" i="1" a="1"/>
  <c r="I26" i="1" l="1"/>
  <c r="I27" i="1" a="1"/>
  <c r="I27" i="1" l="1"/>
  <c r="I28" i="1" a="1"/>
  <c r="I28" i="1" l="1"/>
  <c r="I29" i="1" a="1"/>
  <c r="I29" i="1" l="1"/>
  <c r="I30" i="1" a="1"/>
  <c r="I30" i="1" l="1"/>
  <c r="I31" i="1" a="1"/>
  <c r="I31" i="1" l="1"/>
  <c r="I32" i="1" a="1"/>
  <c r="I32" i="1" l="1"/>
  <c r="I33" i="1" a="1"/>
  <c r="I33" i="1" l="1"/>
  <c r="I34" i="1" a="1"/>
  <c r="I34" i="1" l="1"/>
  <c r="I35" i="1" a="1"/>
  <c r="I35" i="1" l="1"/>
  <c r="I36" i="1" a="1"/>
  <c r="I36" i="1" l="1"/>
  <c r="I37" i="1" a="1"/>
  <c r="I37" i="1" l="1"/>
  <c r="I38" i="1" a="1"/>
  <c r="I38" i="1" l="1"/>
  <c r="I39" i="1" a="1"/>
  <c r="I39" i="1" l="1"/>
  <c r="I40" i="1" a="1"/>
  <c r="I40" i="1" l="1"/>
  <c r="I41" i="1" a="1"/>
  <c r="I41" i="1" l="1"/>
  <c r="I42" i="1" a="1"/>
  <c r="I42" i="1" l="1"/>
  <c r="I43" i="1" a="1"/>
  <c r="I43" i="1" l="1"/>
  <c r="I44" i="1" a="1"/>
  <c r="I44" i="1" l="1"/>
  <c r="I45" i="1" a="1"/>
  <c r="I45" i="1" l="1"/>
  <c r="I46" i="1" a="1"/>
  <c r="I46" i="1" l="1"/>
  <c r="I47" i="1" a="1"/>
  <c r="I47" i="1" l="1"/>
  <c r="I48" i="1" a="1"/>
  <c r="I48" i="1" l="1"/>
  <c r="I49" i="1" a="1"/>
  <c r="I49" i="1" l="1"/>
  <c r="I50" i="1" a="1"/>
  <c r="I50" i="1" l="1"/>
  <c r="I51" i="1" a="1"/>
  <c r="I51" i="1" l="1"/>
  <c r="H56" i="1" l="1"/>
  <c r="H55" i="1"/>
  <c r="D9" i="9" a="1"/>
  <c r="D8" i="9" a="1"/>
  <c r="D8" i="9" l="1"/>
  <c r="D9" i="9"/>
  <c r="H54" i="1"/>
  <c r="D10" i="9"/>
  <c r="D7" i="9" a="1"/>
  <c r="D7" i="9" l="1"/>
  <c r="E7" i="9" s="1"/>
  <c r="E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<sst xmlns="http://schemas.openxmlformats.org/spreadsheetml/2006/main" count="154" uniqueCount="111">
  <si>
    <t>【別紙】事業費経費別明細（第1号様式）</t>
    <rPh sb="1" eb="3">
      <t>ベッシ</t>
    </rPh>
    <rPh sb="4" eb="7">
      <t>ジギョウヒ</t>
    </rPh>
    <rPh sb="7" eb="9">
      <t>ケイヒ</t>
    </rPh>
    <rPh sb="9" eb="10">
      <t>ベツ</t>
    </rPh>
    <rPh sb="10" eb="12">
      <t>メイサイ</t>
    </rPh>
    <rPh sb="13" eb="14">
      <t>ダイ</t>
    </rPh>
    <rPh sb="15" eb="16">
      <t>ゴウ</t>
    </rPh>
    <rPh sb="16" eb="18">
      <t>ヨウシキ</t>
    </rPh>
    <phoneticPr fontId="2"/>
  </si>
  <si>
    <t>会場・設営及び運営に要する経費</t>
  </si>
  <si>
    <t>出演料</t>
  </si>
  <si>
    <t>作品制作費・賃借料</t>
  </si>
  <si>
    <t>オンライン配信経費</t>
  </si>
  <si>
    <t>運搬費</t>
  </si>
  <si>
    <t>広告・宣伝費</t>
  </si>
  <si>
    <t>消耗品費</t>
  </si>
  <si>
    <t>その他事業実施のために直接必要な経費</t>
  </si>
  <si>
    <t>土地の取得、賃借、造成及び補償に係る経費</t>
  </si>
  <si>
    <t>金券等購入費</t>
  </si>
  <si>
    <t>その他事業に直接関係しない経費</t>
  </si>
  <si>
    <t>経費名称</t>
    <phoneticPr fontId="2"/>
  </si>
  <si>
    <t>小計</t>
    <rPh sb="0" eb="2">
      <t>ショウケイ</t>
    </rPh>
    <phoneticPr fontId="2"/>
  </si>
  <si>
    <t>備　考</t>
    <phoneticPr fontId="2"/>
  </si>
  <si>
    <t>規模
数量
(B)</t>
    <rPh sb="0" eb="2">
      <t>キボ</t>
    </rPh>
    <rPh sb="3" eb="5">
      <t>スウリョウ</t>
    </rPh>
    <phoneticPr fontId="2"/>
  </si>
  <si>
    <t>経費区分名称</t>
    <rPh sb="0" eb="2">
      <t>ケイヒ</t>
    </rPh>
    <rPh sb="2" eb="4">
      <t>クブン</t>
    </rPh>
    <rPh sb="4" eb="6">
      <t>メイショウ</t>
    </rPh>
    <phoneticPr fontId="2"/>
  </si>
  <si>
    <t>協議会の区分</t>
    <rPh sb="0" eb="3">
      <t>キョウギカイ</t>
    </rPh>
    <rPh sb="4" eb="6">
      <t>クブン</t>
    </rPh>
    <phoneticPr fontId="2"/>
  </si>
  <si>
    <t>【備考】</t>
    <rPh sb="1" eb="3">
      <t>ビコウ</t>
    </rPh>
    <phoneticPr fontId="2"/>
  </si>
  <si>
    <t>＊作成に当たっては別シートの記載例を参考にしてください。</t>
    <rPh sb="1" eb="3">
      <t>サクセイ</t>
    </rPh>
    <rPh sb="4" eb="5">
      <t>ア</t>
    </rPh>
    <rPh sb="9" eb="10">
      <t>ベツ</t>
    </rPh>
    <rPh sb="14" eb="16">
      <t>キサイ</t>
    </rPh>
    <rPh sb="16" eb="17">
      <t>レイ</t>
    </rPh>
    <rPh sb="18" eb="20">
      <t>サンコウ</t>
    </rPh>
    <phoneticPr fontId="2"/>
  </si>
  <si>
    <t>種類</t>
    <rPh sb="0" eb="2">
      <t>シュルイ</t>
    </rPh>
    <phoneticPr fontId="2"/>
  </si>
  <si>
    <t>単価(A)
（税抜き）</t>
    <rPh sb="0" eb="2">
      <t>タンカ</t>
    </rPh>
    <rPh sb="7" eb="8">
      <t>ゼイ</t>
    </rPh>
    <rPh sb="8" eb="9">
      <t>ヌ</t>
    </rPh>
    <phoneticPr fontId="2"/>
  </si>
  <si>
    <t>消費税</t>
    <rPh sb="0" eb="3">
      <t>ショウヒゼイ</t>
    </rPh>
    <phoneticPr fontId="2"/>
  </si>
  <si>
    <t>支払予定先
（契約予定先）</t>
    <phoneticPr fontId="2"/>
  </si>
  <si>
    <t>○○株式会社</t>
    <phoneticPr fontId="2"/>
  </si>
  <si>
    <t>経費区分</t>
    <phoneticPr fontId="2"/>
  </si>
  <si>
    <t>□□株式会社</t>
    <rPh sb="2" eb="6">
      <t>カブシキガイシャ</t>
    </rPh>
    <phoneticPr fontId="2"/>
  </si>
  <si>
    <t>【備考】</t>
  </si>
  <si>
    <t>１．事業費合計</t>
    <rPh sb="2" eb="4">
      <t>ジギョウ</t>
    </rPh>
    <rPh sb="4" eb="5">
      <t>ヒ</t>
    </rPh>
    <rPh sb="5" eb="7">
      <t>ゴウケイ</t>
    </rPh>
    <phoneticPr fontId="2"/>
  </si>
  <si>
    <t>事業費経費別明細の数（本票を含まない）</t>
    <phoneticPr fontId="2"/>
  </si>
  <si>
    <t>借入金</t>
    <rPh sb="0" eb="2">
      <t>カリイレ</t>
    </rPh>
    <rPh sb="2" eb="3">
      <t>キン</t>
    </rPh>
    <phoneticPr fontId="2"/>
  </si>
  <si>
    <t>負担金</t>
    <rPh sb="0" eb="3">
      <t>フタンキン</t>
    </rPh>
    <phoneticPr fontId="2"/>
  </si>
  <si>
    <t>寄付金</t>
    <rPh sb="0" eb="3">
      <t>キフキン</t>
    </rPh>
    <phoneticPr fontId="2"/>
  </si>
  <si>
    <t>２．資金調達計画</t>
    <rPh sb="2" eb="4">
      <t>シキン</t>
    </rPh>
    <rPh sb="4" eb="6">
      <t>チョウタツ</t>
    </rPh>
    <rPh sb="6" eb="8">
      <t>ケイカク</t>
    </rPh>
    <phoneticPr fontId="2"/>
  </si>
  <si>
    <t>資金区分名称</t>
    <rPh sb="0" eb="2">
      <t>シキン</t>
    </rPh>
    <rPh sb="2" eb="4">
      <t>クブン</t>
    </rPh>
    <rPh sb="4" eb="6">
      <t>メイショウ</t>
    </rPh>
    <phoneticPr fontId="2"/>
  </si>
  <si>
    <t>調達金額</t>
    <rPh sb="0" eb="2">
      <t>チョウタツ</t>
    </rPh>
    <rPh sb="2" eb="4">
      <t>キンガク</t>
    </rPh>
    <phoneticPr fontId="2"/>
  </si>
  <si>
    <t>進捗状況等</t>
    <phoneticPr fontId="2"/>
  </si>
  <si>
    <t>積立金</t>
  </si>
  <si>
    <t>＊事業費経費別明細が足りない場合はシートをコピーし、使用してください。（シート名の命名は記載例に従ってください。）</t>
    <rPh sb="10" eb="11">
      <t>タ</t>
    </rPh>
    <rPh sb="14" eb="16">
      <t>バアイ</t>
    </rPh>
    <rPh sb="26" eb="28">
      <t>シヨウ</t>
    </rPh>
    <rPh sb="39" eb="40">
      <t>メイ</t>
    </rPh>
    <rPh sb="41" eb="43">
      <t>メイメイ</t>
    </rPh>
    <rPh sb="44" eb="46">
      <t>キサイ</t>
    </rPh>
    <rPh sb="46" eb="47">
      <t>レイ</t>
    </rPh>
    <rPh sb="48" eb="49">
      <t>シタガ</t>
    </rPh>
    <phoneticPr fontId="2"/>
  </si>
  <si>
    <t>＊作成に当たっては別シートの記載例を参考にしてください。</t>
    <phoneticPr fontId="2"/>
  </si>
  <si>
    <t>総額(C)</t>
    <phoneticPr fontId="2"/>
  </si>
  <si>
    <t>助成限度額</t>
    <rPh sb="0" eb="2">
      <t>ジョセイ</t>
    </rPh>
    <rPh sb="2" eb="4">
      <t>ゲンド</t>
    </rPh>
    <rPh sb="4" eb="5">
      <t>ガク</t>
    </rPh>
    <phoneticPr fontId="2"/>
  </si>
  <si>
    <t>助成率</t>
    <rPh sb="0" eb="2">
      <t>ジョセイ</t>
    </rPh>
    <rPh sb="2" eb="3">
      <t>リツ</t>
    </rPh>
    <phoneticPr fontId="2"/>
  </si>
  <si>
    <t>協賛金</t>
  </si>
  <si>
    <t>寄付金等収入</t>
    <rPh sb="0" eb="3">
      <t>キフキン</t>
    </rPh>
    <rPh sb="3" eb="4">
      <t>トウ</t>
    </rPh>
    <rPh sb="4" eb="6">
      <t>シュウニュウ</t>
    </rPh>
    <phoneticPr fontId="2"/>
  </si>
  <si>
    <t>種別</t>
    <rPh sb="0" eb="2">
      <t>シュベツ</t>
    </rPh>
    <phoneticPr fontId="2"/>
  </si>
  <si>
    <t>自己負担金</t>
    <rPh sb="0" eb="2">
      <t>ジコ</t>
    </rPh>
    <rPh sb="2" eb="4">
      <t>フタン</t>
    </rPh>
    <rPh sb="4" eb="5">
      <t>キン</t>
    </rPh>
    <phoneticPr fontId="2"/>
  </si>
  <si>
    <t>資金種別</t>
    <rPh sb="0" eb="2">
      <t>シキン</t>
    </rPh>
    <rPh sb="2" eb="4">
      <t>シュベツ</t>
    </rPh>
    <phoneticPr fontId="2"/>
  </si>
  <si>
    <t>資金区分</t>
    <rPh sb="0" eb="2">
      <t>シキン2</t>
    </rPh>
    <rPh sb="2" eb="4">
      <t>クブン</t>
    </rPh>
    <phoneticPr fontId="2"/>
  </si>
  <si>
    <t>名称（調達先）</t>
    <rPh sb="0" eb="2">
      <t>メイショウ</t>
    </rPh>
    <phoneticPr fontId="2"/>
  </si>
  <si>
    <t>A協議会</t>
    <rPh sb="1" eb="4">
      <t>キョウギカイ</t>
    </rPh>
    <phoneticPr fontId="2"/>
  </si>
  <si>
    <t>B協議会</t>
    <rPh sb="1" eb="4">
      <t>キョウギカイ</t>
    </rPh>
    <phoneticPr fontId="2"/>
  </si>
  <si>
    <t>体験コンテンツの人件費</t>
  </si>
  <si>
    <t>旅費（海外での実施の場合に限る。）</t>
  </si>
  <si>
    <t>自ら設置し、又は管理する会場施設において活動する場合の会場使用料</t>
  </si>
  <si>
    <t>施設設備等の整備・維持管理する経費</t>
  </si>
  <si>
    <t>協議会を構成する団体に属する者の人件費</t>
  </si>
  <si>
    <t>旅費の特別料金</t>
  </si>
  <si>
    <t>現金預金</t>
    <rPh sb="0" eb="2">
      <t>ゲンキン</t>
    </rPh>
    <rPh sb="2" eb="4">
      <t>ヨキン</t>
    </rPh>
    <phoneticPr fontId="2"/>
  </si>
  <si>
    <t>（単位：円）</t>
    <phoneticPr fontId="2"/>
  </si>
  <si>
    <t>助成対象費計</t>
    <rPh sb="0" eb="2">
      <t>ジョセイ</t>
    </rPh>
    <rPh sb="2" eb="4">
      <t>タイショウ</t>
    </rPh>
    <rPh sb="4" eb="5">
      <t>ヒ</t>
    </rPh>
    <rPh sb="5" eb="6">
      <t>ケイ</t>
    </rPh>
    <phoneticPr fontId="2"/>
  </si>
  <si>
    <t>助成対象外経費</t>
    <rPh sb="0" eb="2">
      <t>ジョセイ</t>
    </rPh>
    <rPh sb="2" eb="4">
      <t>タイショウ</t>
    </rPh>
    <rPh sb="4" eb="5">
      <t>ガイ</t>
    </rPh>
    <rPh sb="5" eb="7">
      <t>ケイヒ</t>
    </rPh>
    <phoneticPr fontId="2"/>
  </si>
  <si>
    <t>租税公課（消費税以外のもの）</t>
    <rPh sb="5" eb="8">
      <t>ショウヒゼイ</t>
    </rPh>
    <rPh sb="8" eb="10">
      <t>イガイ</t>
    </rPh>
    <phoneticPr fontId="2"/>
  </si>
  <si>
    <t>総事業費</t>
    <rPh sb="0" eb="4">
      <t>ソウジギョウヒ</t>
    </rPh>
    <phoneticPr fontId="2"/>
  </si>
  <si>
    <t>経費種類取得用</t>
    <rPh sb="0" eb="2">
      <t>ケイヒ</t>
    </rPh>
    <rPh sb="2" eb="4">
      <t>シュルイ</t>
    </rPh>
    <rPh sb="4" eb="6">
      <t>シュトク</t>
    </rPh>
    <rPh sb="6" eb="7">
      <t>ヨウ</t>
    </rPh>
    <phoneticPr fontId="2"/>
  </si>
  <si>
    <t>①　総事業費</t>
    <rPh sb="2" eb="6">
      <t>ソウジギョウヒ</t>
    </rPh>
    <phoneticPr fontId="2"/>
  </si>
  <si>
    <t>＊事業費経費別明細に入力された金額の合計金額が本票に転記されます。</t>
    <rPh sb="1" eb="4">
      <t>ジギョウヒ</t>
    </rPh>
    <rPh sb="4" eb="6">
      <t>ケイヒ</t>
    </rPh>
    <rPh sb="6" eb="7">
      <t>ベツ</t>
    </rPh>
    <rPh sb="7" eb="9">
      <t>メイサイ</t>
    </rPh>
    <rPh sb="10" eb="12">
      <t>ニュウリョク</t>
    </rPh>
    <rPh sb="15" eb="17">
      <t>キンガク</t>
    </rPh>
    <rPh sb="18" eb="20">
      <t>ゴウケイ</t>
    </rPh>
    <rPh sb="20" eb="22">
      <t>キンガク</t>
    </rPh>
    <rPh sb="23" eb="24">
      <t>ホン</t>
    </rPh>
    <rPh sb="24" eb="25">
      <t>ピョウ</t>
    </rPh>
    <rPh sb="26" eb="28">
      <t>テンキ</t>
    </rPh>
    <phoneticPr fontId="2"/>
  </si>
  <si>
    <t>④　助成金の交付申請額</t>
    <phoneticPr fontId="2"/>
  </si>
  <si>
    <t>資金調達方法についてを記載いただくものです。</t>
    <rPh sb="11" eb="13">
      <t>キサイ</t>
    </rPh>
    <phoneticPr fontId="2"/>
  </si>
  <si>
    <t>２．その他の資金調達内訳</t>
    <rPh sb="4" eb="5">
      <t>タ</t>
    </rPh>
    <rPh sb="6" eb="8">
      <t>シキン</t>
    </rPh>
    <rPh sb="8" eb="10">
      <t>チョウタツ</t>
    </rPh>
    <rPh sb="10" eb="12">
      <t>ウチワケ</t>
    </rPh>
    <phoneticPr fontId="2"/>
  </si>
  <si>
    <t>単価
（税抜き）</t>
    <rPh sb="0" eb="2">
      <t>タンカ</t>
    </rPh>
    <rPh sb="4" eb="5">
      <t>ゼイ</t>
    </rPh>
    <rPh sb="5" eb="6">
      <t>ヌ</t>
    </rPh>
    <phoneticPr fontId="2"/>
  </si>
  <si>
    <t>規模
数量</t>
    <rPh sb="0" eb="2">
      <t>キボ</t>
    </rPh>
    <rPh sb="3" eb="5">
      <t>スウリョウ</t>
    </rPh>
    <phoneticPr fontId="2"/>
  </si>
  <si>
    <t>総額</t>
    <phoneticPr fontId="2"/>
  </si>
  <si>
    <t>１.資金調達内訳</t>
    <rPh sb="2" eb="4">
      <t>シキン</t>
    </rPh>
    <rPh sb="4" eb="6">
      <t>チョウタツ</t>
    </rPh>
    <rPh sb="6" eb="8">
      <t>ウチワケ</t>
    </rPh>
    <phoneticPr fontId="2"/>
  </si>
  <si>
    <t>３．合計</t>
    <rPh sb="2" eb="4">
      <t>ゴウケイ</t>
    </rPh>
    <phoneticPr fontId="2"/>
  </si>
  <si>
    <t>＊２．その他の資金調達内訳は、１．資金調達内訳の資金種別に該当のものがない場合に記載してください。</t>
    <phoneticPr fontId="2"/>
  </si>
  <si>
    <t>＊資金区分について、寄付金等収入は「当該事業が直接の原因となって発生する金銭であって、申請者が直接負担しなくて済むもの</t>
    <rPh sb="1" eb="3">
      <t>シキン</t>
    </rPh>
    <rPh sb="3" eb="5">
      <t>クブン</t>
    </rPh>
    <rPh sb="10" eb="13">
      <t>キフキン</t>
    </rPh>
    <rPh sb="13" eb="14">
      <t>トウ</t>
    </rPh>
    <rPh sb="14" eb="16">
      <t>シュウニュウ</t>
    </rPh>
    <rPh sb="36" eb="38">
      <t>キンセン</t>
    </rPh>
    <rPh sb="47" eb="49">
      <t>チョクセツ</t>
    </rPh>
    <phoneticPr fontId="2"/>
  </si>
  <si>
    <t>（当該事業のための寄付金や当該事業によって得る収入等）」をいい、自己負担金はそれ以外のものをいいます。</t>
    <rPh sb="25" eb="26">
      <t>トウ</t>
    </rPh>
    <rPh sb="32" eb="34">
      <t>ジコ</t>
    </rPh>
    <rPh sb="34" eb="36">
      <t>フタン</t>
    </rPh>
    <rPh sb="36" eb="37">
      <t>キン</t>
    </rPh>
    <rPh sb="40" eb="42">
      <t>イガイ</t>
    </rPh>
    <phoneticPr fontId="2"/>
  </si>
  <si>
    <t>折衝中</t>
    <rPh sb="0" eb="3">
      <t>セッショウチュウ</t>
    </rPh>
    <phoneticPr fontId="2"/>
  </si>
  <si>
    <t>内諾済</t>
    <rPh sb="0" eb="2">
      <t>ナイダク</t>
    </rPh>
    <rPh sb="2" eb="3">
      <t>ズ</t>
    </rPh>
    <phoneticPr fontId="2"/>
  </si>
  <si>
    <t>調達済</t>
    <rPh sb="0" eb="2">
      <t>チョウタツ</t>
    </rPh>
    <rPh sb="2" eb="3">
      <t>ズ</t>
    </rPh>
    <phoneticPr fontId="2"/>
  </si>
  <si>
    <t>事業収入</t>
    <rPh sb="0" eb="2">
      <t>ジギョウ</t>
    </rPh>
    <rPh sb="2" eb="4">
      <t>シュウニュウ</t>
    </rPh>
    <phoneticPr fontId="2"/>
  </si>
  <si>
    <t>＊寄付金や事業収入によって収益が発生する場合は、収益に相当する額を差し引いて助成金の額を算定します。</t>
    <rPh sb="1" eb="4">
      <t>キフキン</t>
    </rPh>
    <rPh sb="5" eb="7">
      <t>ジギョウ</t>
    </rPh>
    <rPh sb="7" eb="9">
      <t>シュウニュウ</t>
    </rPh>
    <rPh sb="13" eb="15">
      <t>シュウエキ</t>
    </rPh>
    <rPh sb="16" eb="18">
      <t>ハッセイ</t>
    </rPh>
    <rPh sb="20" eb="22">
      <t>バアイ</t>
    </rPh>
    <rPh sb="24" eb="26">
      <t>キンガク</t>
    </rPh>
    <rPh sb="27" eb="29">
      <t>シンセイ</t>
    </rPh>
    <rPh sb="29" eb="31">
      <t>キンガク</t>
    </rPh>
    <rPh sb="34" eb="36">
      <t>シュウエキ</t>
    </rPh>
    <rPh sb="37" eb="39">
      <t>ソウトウ</t>
    </rPh>
    <rPh sb="41" eb="42">
      <t>ガク</t>
    </rPh>
    <rPh sb="43" eb="44">
      <t>サ</t>
    </rPh>
    <rPh sb="45" eb="46">
      <t>ヒ</t>
    </rPh>
    <phoneticPr fontId="2"/>
  </si>
  <si>
    <t>計算方法は募集要領をご覧ください。</t>
    <rPh sb="0" eb="2">
      <t>ケイサン</t>
    </rPh>
    <rPh sb="2" eb="4">
      <t>ホウホウ</t>
    </rPh>
    <rPh sb="5" eb="7">
      <t>ボシュウ</t>
    </rPh>
    <rPh sb="7" eb="9">
      <t>ヨウリョウ</t>
    </rPh>
    <rPh sb="11" eb="12">
      <t>ラン</t>
    </rPh>
    <phoneticPr fontId="2"/>
  </si>
  <si>
    <t>助成金が支払われるまでの間に、寄付金等収入に該当する資金で実際に調達のあったもの（⑥）が、収益控除の算定対象となります。</t>
    <rPh sb="0" eb="3">
      <t>ジョセイキン</t>
    </rPh>
    <rPh sb="4" eb="6">
      <t>シハラ</t>
    </rPh>
    <rPh sb="12" eb="13">
      <t>アイダ</t>
    </rPh>
    <rPh sb="15" eb="18">
      <t>キフキン</t>
    </rPh>
    <rPh sb="18" eb="19">
      <t>トウ</t>
    </rPh>
    <rPh sb="19" eb="21">
      <t>シュウニュウ</t>
    </rPh>
    <rPh sb="22" eb="24">
      <t>ガイトウ</t>
    </rPh>
    <rPh sb="26" eb="28">
      <t>シキン</t>
    </rPh>
    <rPh sb="29" eb="31">
      <t>ジッサイ</t>
    </rPh>
    <rPh sb="32" eb="34">
      <t>チョウタツ</t>
    </rPh>
    <rPh sb="45" eb="47">
      <t>シュウエキ</t>
    </rPh>
    <rPh sb="47" eb="49">
      <t>コウジョ</t>
    </rPh>
    <rPh sb="50" eb="52">
      <t>サンテイ</t>
    </rPh>
    <rPh sb="52" eb="54">
      <t>タイショウ</t>
    </rPh>
    <phoneticPr fontId="2"/>
  </si>
  <si>
    <t>【別紙】事業費経費別明細（表紙）</t>
    <phoneticPr fontId="2"/>
  </si>
  <si>
    <t>＊助成金は、助成事業が終了し、助成金の額が確定された後に支払われます。「資金調達計画」は助成金が支払われるまでの間の</t>
    <rPh sb="36" eb="38">
      <t>シキン</t>
    </rPh>
    <rPh sb="38" eb="40">
      <t>チョウタツ</t>
    </rPh>
    <rPh sb="40" eb="42">
      <t>ケイカク</t>
    </rPh>
    <phoneticPr fontId="2"/>
  </si>
  <si>
    <t>⑥　寄付金等収入の合計金額</t>
    <phoneticPr fontId="2"/>
  </si>
  <si>
    <t>⑤　調達する資金の合計金額</t>
    <rPh sb="2" eb="4">
      <t>チョウタツ</t>
    </rPh>
    <rPh sb="6" eb="8">
      <t>シキン</t>
    </rPh>
    <rPh sb="9" eb="11">
      <t>ゴウケイ</t>
    </rPh>
    <rPh sb="11" eb="13">
      <t>キンガク</t>
    </rPh>
    <phoneticPr fontId="2"/>
  </si>
  <si>
    <t>占用料</t>
    <phoneticPr fontId="2"/>
  </si>
  <si>
    <t>△△市</t>
    <rPh sb="2" eb="3">
      <t>シ</t>
    </rPh>
    <phoneticPr fontId="2"/>
  </si>
  <si>
    <r>
      <rPr>
        <b/>
        <sz val="11"/>
        <color theme="1"/>
        <rFont val="ＭＳ 明朝"/>
        <family val="1"/>
        <charset val="128"/>
      </rPr>
      <t xml:space="preserve">【入力上の注意点】
</t>
    </r>
    <r>
      <rPr>
        <sz val="11"/>
        <color theme="1"/>
        <rFont val="ＭＳ 明朝"/>
        <family val="1"/>
        <charset val="128"/>
      </rPr>
      <t>　入力は見積書ごと（１発注ごと）に行ってください。
　＜２枚目以降の作成について＞
　　・経費別明細のシートをコピーして使用ください。
　  　シートの名称はコピー時に自動命名される名称のまま（"事業経費別明細 (数字)"）としてください（</t>
    </r>
    <r>
      <rPr>
        <b/>
        <sz val="11"/>
        <color rgb="FFFF0000"/>
        <rFont val="ＭＳ 明朝"/>
        <family val="1"/>
        <charset val="128"/>
      </rPr>
      <t>スペース、半角文字要注意</t>
    </r>
    <r>
      <rPr>
        <sz val="11"/>
        <color theme="1"/>
        <rFont val="ＭＳ 明朝"/>
        <family val="1"/>
        <charset val="128"/>
      </rPr>
      <t>）。
　　　これ以外の名前に変更すると表紙の金額が正しく算出されません。
　　・一社の見積もりの入力が複数ページに跨る場合は、前のページで入力した</t>
    </r>
    <r>
      <rPr>
        <b/>
        <sz val="11"/>
        <color rgb="FFFF0000"/>
        <rFont val="ＭＳ 明朝"/>
        <family val="1"/>
        <charset val="128"/>
      </rPr>
      <t>支払予定先及び経費区分</t>
    </r>
    <r>
      <rPr>
        <sz val="11"/>
        <color theme="1"/>
        <rFont val="ＭＳ 明朝"/>
        <family val="1"/>
        <charset val="128"/>
      </rPr>
      <t>を後のページの最初の行にも必ず入力してください。
　　・消費税、小計の行が初めに来ないようにしてください。
　＜経費別明細書のフォーマットの変更について＞
　　次の操作は行わないでください。
　　・セル結合
　　・行の挿入又は削除
　　・テーブルの解除
　＜見積書の内容の転記について＞
　　・経費名称は、原則、見積書に記載のとおりの名称を入力してください。
　　・合見積もりを行ったものについては、契約予定先のみのの見積書の内容を記載してください。
　　・見積書の内容の積算根拠が不明瞭な場合は、その積算根拠がわかる書類の提出を求める場合があります。
　　　（例：PR経費（一式）と記載されているのみで、その内訳が不明な場合等）</t>
    </r>
    <rPh sb="21" eb="23">
      <t>ハッチュウ</t>
    </rPh>
    <rPh sb="93" eb="94">
      <t>ジ</t>
    </rPh>
    <rPh sb="97" eb="99">
      <t>メイメイ</t>
    </rPh>
    <rPh sb="221" eb="222">
      <t>オヨ</t>
    </rPh>
    <rPh sb="223" eb="225">
      <t>ケイヒ</t>
    </rPh>
    <rPh sb="225" eb="227">
      <t>クブン</t>
    </rPh>
    <rPh sb="352" eb="354">
      <t>カイジョ</t>
    </rPh>
    <phoneticPr fontId="2"/>
  </si>
  <si>
    <t>②　助成対象経費（合計）</t>
    <phoneticPr fontId="2"/>
  </si>
  <si>
    <t>③　助成対象外経費（合計）</t>
    <phoneticPr fontId="2"/>
  </si>
  <si>
    <t>＊助成金の交付申請額は、助成対象経費（合計）（②）に助成率（2／3）を乗じ、1,000円未満を切り捨てた額です。</t>
    <phoneticPr fontId="2"/>
  </si>
  <si>
    <t>＊紫のところに記入をお願いいたします。</t>
    <rPh sb="1" eb="2">
      <t>ムラサキ</t>
    </rPh>
    <rPh sb="7" eb="9">
      <t>キニュウ</t>
    </rPh>
    <rPh sb="11" eb="12">
      <t>ネガ</t>
    </rPh>
    <phoneticPr fontId="2"/>
  </si>
  <si>
    <r>
      <rPr>
        <b/>
        <sz val="11"/>
        <color theme="1"/>
        <rFont val="ＭＳ 明朝"/>
        <family val="1"/>
        <charset val="128"/>
      </rPr>
      <t xml:space="preserve">【入力方法（列の説明）】
</t>
    </r>
    <r>
      <rPr>
        <sz val="11"/>
        <color theme="1"/>
        <rFont val="ＭＳ 明朝"/>
        <family val="1"/>
        <charset val="128"/>
      </rPr>
      <t>　＜支払予定先（契約予定先）＞
　　相見積もりを行った場合は最も安い業者を選定し、その業者名を入力してください。
　＜経費区分＞
　　該当の経費区分をプルダウンで選択してください。
　　助成対象外経費は総額のセルがグレーに、消費税、小計については行がそれぞれ水色、ピンクで着色されます。
　＜経費名称＞
　　同一経費、同一種類の経費はまとめて記載して構いません。
　＜単価＞
　　一つ当たりの金額を入力してください。
　＜総額＞
　　単価×規模数量の金額を入力してください。経費区分で小計を選択した場合は関数又は実数で入力してください。</t>
    </r>
    <rPh sb="6" eb="7">
      <t>レツ</t>
    </rPh>
    <rPh sb="8" eb="10">
      <t>セツメイ</t>
    </rPh>
    <phoneticPr fontId="2"/>
  </si>
  <si>
    <t>会場使用費</t>
    <rPh sb="0" eb="4">
      <t>カイジョウシヨウ</t>
    </rPh>
    <rPh sb="4" eb="5">
      <t>ヒ</t>
    </rPh>
    <phoneticPr fontId="2"/>
  </si>
  <si>
    <t>貸スペース費</t>
    <rPh sb="0" eb="1">
      <t>カシ</t>
    </rPh>
    <phoneticPr fontId="2"/>
  </si>
  <si>
    <t>〇〇一座</t>
    <rPh sb="2" eb="4">
      <t>イチザ</t>
    </rPh>
    <phoneticPr fontId="2"/>
  </si>
  <si>
    <t>運搬費</t>
    <rPh sb="0" eb="3">
      <t>ウンパンヒ</t>
    </rPh>
    <phoneticPr fontId="2"/>
  </si>
  <si>
    <t>楽器運搬費</t>
    <rPh sb="0" eb="5">
      <t>ガッキウンパンヒ</t>
    </rPh>
    <phoneticPr fontId="2"/>
  </si>
  <si>
    <t>広告・宣伝費</t>
    <rPh sb="0" eb="2">
      <t>コウコク</t>
    </rPh>
    <rPh sb="3" eb="6">
      <t>センデンヒ</t>
    </rPh>
    <phoneticPr fontId="2"/>
  </si>
  <si>
    <t>冊子作製費</t>
    <rPh sb="0" eb="4">
      <t>サッシサクセイ</t>
    </rPh>
    <rPh sb="4" eb="5">
      <t>ヒ</t>
    </rPh>
    <phoneticPr fontId="2"/>
  </si>
  <si>
    <t>ポスターデザイン費</t>
    <phoneticPr fontId="2"/>
  </si>
  <si>
    <t>ポスター印刷費</t>
    <phoneticPr fontId="2"/>
  </si>
  <si>
    <t>体験コンテンツの人件費</t>
    <rPh sb="0" eb="2">
      <t>タイケン</t>
    </rPh>
    <rPh sb="8" eb="11">
      <t>ジンケンヒ</t>
    </rPh>
    <phoneticPr fontId="2"/>
  </si>
  <si>
    <t>講師謝金</t>
    <rPh sb="0" eb="4">
      <t>コウシシャキン</t>
    </rPh>
    <phoneticPr fontId="2"/>
  </si>
  <si>
    <t>その他事業実施のために直接必要な経費</t>
    <rPh sb="2" eb="3">
      <t>ホカ</t>
    </rPh>
    <rPh sb="3" eb="5">
      <t>ジギョウ</t>
    </rPh>
    <rPh sb="5" eb="7">
      <t>ジッシ</t>
    </rPh>
    <rPh sb="11" eb="13">
      <t>チョクセツ</t>
    </rPh>
    <rPh sb="13" eb="15">
      <t>ヒツヨウ</t>
    </rPh>
    <rPh sb="16" eb="18">
      <t>ケイヒ</t>
    </rPh>
    <phoneticPr fontId="2"/>
  </si>
  <si>
    <t>参加者への損害保険料</t>
    <rPh sb="0" eb="3">
      <t>サンカシャ</t>
    </rPh>
    <rPh sb="5" eb="10">
      <t>ソンガイホケンリョウ</t>
    </rPh>
    <phoneticPr fontId="2"/>
  </si>
  <si>
    <t>＊「１．事業費合計」にある「①　総事業費の額」と上記「⑤　調達する資金の合計金額」とが一致するように記入してください。</t>
    <rPh sb="24" eb="26">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</si>
</sst>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0&quot;枚&quot;"/>
    <numFmt numFmtId="179" formatCode="#,##0&quot;円&quot;"/>
  </numFmts>
  <fonts count="21"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11"/>
      <color theme="1"/>
      <name val="游ゴシック"/>
      <family val="3"/>
      <charset val="128"/>
    </font>
    <font>
      <sz val="8"/>
      <color theme="1"/>
      <name val="ＭＳ 明朝"/>
      <family val="1"/>
      <charset val="128"/>
    </font>
    <font>
      <sz val="9"/>
      <color rgb="FFFF0000"/>
      <name val="ＭＳ 明朝"/>
      <family val="1"/>
      <charset val="128"/>
    </font>
    <font>
      <b/>
      <sz val="12"/>
      <color theme="1"/>
      <name val="ＭＳ 明朝"/>
      <family val="1"/>
      <charset val="128"/>
    </font>
    <font>
      <sz val="10.5"/>
      <name val="ＭＳ 明朝"/>
      <family val="1"/>
      <charset val="128"/>
    </font>
    <font>
      <b/>
      <sz val="9"/>
      <color theme="1"/>
      <name val="ＭＳ 明朝"/>
      <family val="1"/>
      <charset val="128"/>
    </font>
    <font>
      <b/>
      <sz val="10"/>
      <color theme="1"/>
      <name val="ＭＳ 明朝"/>
      <family val="1"/>
      <charset val="128"/>
    </font>
    <font>
      <b/>
      <sz val="10.5"/>
      <color theme="1"/>
      <name val="ＭＳ 明朝"/>
      <family val="1"/>
      <charset val="128"/>
    </font>
    <font>
      <b/>
      <sz val="10.5"/>
      <name val="ＭＳ 明朝"/>
      <family val="1"/>
      <charset val="128"/>
    </font>
    <font>
      <sz val="10"/>
      <color rgb="FFFF0000"/>
      <name val="ＭＳ 明朝"/>
      <family val="1"/>
      <charset val="128"/>
    </font>
    <font>
      <b/>
      <sz val="11"/>
      <color theme="1"/>
      <name val="ＭＳ 明朝"/>
      <family val="1"/>
      <charset val="128"/>
    </font>
    <font>
      <b/>
      <sz val="11"/>
      <name val="ＭＳ 明朝"/>
      <family val="1"/>
      <charset val="128"/>
    </font>
    <font>
      <sz val="11"/>
      <color theme="1"/>
      <name val="ＭＳ 明朝"/>
      <family val="1"/>
      <charset val="128"/>
    </font>
    <font>
      <b/>
      <sz val="11"/>
      <color rgb="FFFF0000"/>
      <name val="ＭＳ 明朝"/>
      <family val="1"/>
      <charset val="128"/>
    </font>
    <font>
      <b/>
      <sz val="8"/>
      <color rgb="FFFF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4">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right style="thin">
        <color auto="1"/>
      </right>
      <top/>
      <bottom/>
      <diagonal/>
    </border>
    <border>
      <left/>
      <right style="thin">
        <color auto="1"/>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auto="1"/>
      </top>
      <bottom/>
      <diagonal/>
    </border>
    <border>
      <left/>
      <right style="thin">
        <color auto="1"/>
      </right>
      <top style="thin">
        <color auto="1"/>
      </top>
      <bottom style="thin">
        <color indexed="64"/>
      </bottom>
      <diagonal/>
    </border>
    <border>
      <left/>
      <right style="medium">
        <color indexed="64"/>
      </right>
      <top style="thin">
        <color auto="1"/>
      </top>
      <bottom style="thin">
        <color indexed="64"/>
      </bottom>
      <diagonal/>
    </border>
    <border>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hair">
        <color indexed="64"/>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auto="1"/>
      </top>
      <bottom style="hair">
        <color auto="1"/>
      </bottom>
      <diagonal/>
    </border>
  </borders>
  <cellStyleXfs count="3">
    <xf numFmtId="0" fontId="0" fillId="0" borderId="0"/>
    <xf numFmtId="38" fontId="3" fillId="0" borderId="0" applyFont="0" applyFill="0" applyBorder="0" applyAlignment="0" applyProtection="0">
      <alignment vertical="center"/>
    </xf>
    <xf numFmtId="0" fontId="3" fillId="0" borderId="0"/>
  </cellStyleXfs>
  <cellXfs count="128">
    <xf numFmtId="0" fontId="0" fillId="0" borderId="0" xfId="0"/>
    <xf numFmtId="0" fontId="1" fillId="0" borderId="0" xfId="0" applyFont="1" applyAlignment="1">
      <alignment vertical="center"/>
    </xf>
    <xf numFmtId="0" fontId="4" fillId="0" borderId="0" xfId="0" applyFont="1" applyAlignment="1">
      <alignment horizontal="right" vertical="center"/>
    </xf>
    <xf numFmtId="0" fontId="6" fillId="0" borderId="0" xfId="0" applyFont="1"/>
    <xf numFmtId="0" fontId="5" fillId="0" borderId="6" xfId="0" applyFont="1" applyBorder="1" applyAlignment="1">
      <alignment vertical="center" wrapText="1"/>
    </xf>
    <xf numFmtId="0" fontId="5" fillId="0" borderId="4"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indent="1"/>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indent="2"/>
    </xf>
    <xf numFmtId="176" fontId="5" fillId="0" borderId="6" xfId="0" applyNumberFormat="1" applyFont="1" applyBorder="1" applyAlignment="1">
      <alignment vertical="center"/>
    </xf>
    <xf numFmtId="0" fontId="5" fillId="0" borderId="6" xfId="0" applyFont="1" applyBorder="1" applyAlignment="1">
      <alignment vertical="center"/>
    </xf>
    <xf numFmtId="176" fontId="5" fillId="0" borderId="4" xfId="0" applyNumberFormat="1" applyFont="1" applyBorder="1" applyAlignment="1">
      <alignment vertical="center"/>
    </xf>
    <xf numFmtId="0" fontId="5" fillId="0" borderId="4" xfId="0" applyFont="1" applyBorder="1" applyAlignment="1">
      <alignment vertical="center"/>
    </xf>
    <xf numFmtId="38" fontId="5" fillId="0" borderId="6" xfId="1" applyFont="1" applyBorder="1">
      <alignment vertical="center"/>
    </xf>
    <xf numFmtId="38" fontId="1" fillId="0" borderId="0" xfId="1" applyFont="1" applyAlignment="1">
      <alignment vertical="center"/>
    </xf>
    <xf numFmtId="0" fontId="13" fillId="0" borderId="0" xfId="0" applyFont="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15" xfId="0" applyFont="1" applyBorder="1" applyAlignment="1">
      <alignment vertical="center" wrapText="1"/>
    </xf>
    <xf numFmtId="0" fontId="5" fillId="0" borderId="11"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0" fillId="0" borderId="0" xfId="0" quotePrefix="1"/>
    <xf numFmtId="0" fontId="6" fillId="0" borderId="0" xfId="0" applyFont="1" applyAlignment="1">
      <alignment horizontal="center"/>
    </xf>
    <xf numFmtId="38" fontId="6" fillId="0" borderId="0" xfId="1" applyFont="1" applyAlignment="1"/>
    <xf numFmtId="12" fontId="6" fillId="0" borderId="0" xfId="0" applyNumberFormat="1" applyFont="1"/>
    <xf numFmtId="0" fontId="1" fillId="0" borderId="19" xfId="0" applyFont="1" applyBorder="1" applyAlignment="1">
      <alignment horizontal="left" vertical="center" shrinkToFit="1"/>
    </xf>
    <xf numFmtId="177" fontId="1" fillId="0" borderId="20" xfId="0" applyNumberFormat="1" applyFont="1" applyBorder="1" applyAlignment="1">
      <alignment horizontal="right" vertical="center"/>
    </xf>
    <xf numFmtId="177" fontId="1" fillId="0" borderId="22" xfId="0" applyNumberFormat="1" applyFont="1" applyBorder="1" applyAlignment="1">
      <alignment horizontal="right" vertical="center"/>
    </xf>
    <xf numFmtId="0" fontId="9" fillId="0" borderId="19" xfId="0" applyFont="1" applyBorder="1" applyAlignment="1">
      <alignment vertical="center"/>
    </xf>
    <xf numFmtId="177" fontId="1" fillId="0" borderId="19" xfId="0" applyNumberFormat="1" applyFont="1" applyBorder="1" applyAlignment="1">
      <alignment horizontal="center" vertical="center"/>
    </xf>
    <xf numFmtId="0" fontId="7" fillId="0" borderId="19" xfId="0" applyFont="1" applyBorder="1" applyAlignment="1">
      <alignment horizontal="left" vertical="center" indent="2"/>
    </xf>
    <xf numFmtId="0" fontId="8" fillId="0" borderId="19" xfId="0" applyFont="1" applyBorder="1" applyAlignment="1">
      <alignment vertical="center"/>
    </xf>
    <xf numFmtId="0" fontId="1" fillId="0" borderId="19" xfId="0" applyFont="1" applyBorder="1" applyAlignment="1">
      <alignment vertical="center"/>
    </xf>
    <xf numFmtId="0" fontId="1" fillId="0" borderId="0" xfId="0" applyFont="1" applyAlignment="1">
      <alignment horizontal="right" vertical="center"/>
    </xf>
    <xf numFmtId="0" fontId="13" fillId="0" borderId="3" xfId="0" applyFont="1" applyBorder="1" applyAlignment="1">
      <alignment horizontal="center" vertical="center"/>
    </xf>
    <xf numFmtId="0" fontId="1" fillId="0" borderId="15" xfId="0" applyFont="1" applyBorder="1" applyAlignment="1">
      <alignment vertical="center"/>
    </xf>
    <xf numFmtId="38" fontId="5" fillId="0" borderId="11" xfId="1" applyFont="1" applyBorder="1" applyAlignment="1">
      <alignment vertical="center" wrapText="1"/>
    </xf>
    <xf numFmtId="38" fontId="5" fillId="0" borderId="4" xfId="1" applyFont="1" applyBorder="1" applyAlignment="1">
      <alignment vertical="center"/>
    </xf>
    <xf numFmtId="38" fontId="5" fillId="0" borderId="4" xfId="1" applyFont="1" applyBorder="1">
      <alignment vertical="center"/>
    </xf>
    <xf numFmtId="0" fontId="14" fillId="0" borderId="0" xfId="0" applyFont="1" applyAlignment="1">
      <alignment horizontal="center" vertical="center"/>
    </xf>
    <xf numFmtId="0" fontId="14" fillId="0" borderId="0" xfId="0" applyFont="1" applyAlignment="1">
      <alignment horizontal="left" vertical="center" shrinkToFit="1"/>
    </xf>
    <xf numFmtId="177" fontId="14" fillId="0" borderId="0" xfId="0" applyNumberFormat="1" applyFont="1" applyAlignment="1">
      <alignment horizontal="right" vertical="center"/>
    </xf>
    <xf numFmtId="0" fontId="17" fillId="0" borderId="0" xfId="0" applyFont="1"/>
    <xf numFmtId="0" fontId="1" fillId="0" borderId="25" xfId="0" applyFont="1" applyBorder="1" applyAlignment="1">
      <alignment vertical="center"/>
    </xf>
    <xf numFmtId="0" fontId="1" fillId="0" borderId="26" xfId="0" applyFont="1" applyBorder="1" applyAlignment="1">
      <alignment vertical="center"/>
    </xf>
    <xf numFmtId="0" fontId="1" fillId="0" borderId="16" xfId="0" applyFont="1" applyBorder="1" applyAlignment="1">
      <alignment vertical="center"/>
    </xf>
    <xf numFmtId="0" fontId="1" fillId="0" borderId="27" xfId="0" applyFont="1" applyBorder="1" applyAlignment="1">
      <alignment vertical="center"/>
    </xf>
    <xf numFmtId="0" fontId="1" fillId="0" borderId="15" xfId="0" applyFont="1" applyBorder="1" applyAlignment="1">
      <alignment horizontal="center" vertical="center"/>
    </xf>
    <xf numFmtId="0" fontId="7" fillId="0" borderId="0" xfId="0" applyFont="1" applyAlignment="1">
      <alignment vertical="center"/>
    </xf>
    <xf numFmtId="176" fontId="5" fillId="0" borderId="15" xfId="0" applyNumberFormat="1" applyFont="1" applyBorder="1" applyAlignment="1">
      <alignment vertical="center"/>
    </xf>
    <xf numFmtId="0" fontId="15" fillId="0" borderId="0" xfId="0" applyFont="1" applyAlignment="1">
      <alignment vertical="center"/>
    </xf>
    <xf numFmtId="0" fontId="5" fillId="0" borderId="15" xfId="0" applyFont="1" applyBorder="1" applyAlignment="1">
      <alignment vertical="center"/>
    </xf>
    <xf numFmtId="0" fontId="8" fillId="0" borderId="15" xfId="0" applyFont="1" applyBorder="1" applyAlignment="1">
      <alignment vertical="center"/>
    </xf>
    <xf numFmtId="0" fontId="1" fillId="0" borderId="0" xfId="0" applyFont="1" applyAlignment="1">
      <alignment horizontal="left" vertical="center" shrinkToFit="1"/>
    </xf>
    <xf numFmtId="177"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vertical="center"/>
    </xf>
    <xf numFmtId="0" fontId="8" fillId="0" borderId="3" xfId="0" applyFont="1" applyBorder="1" applyAlignment="1">
      <alignment vertical="center"/>
    </xf>
    <xf numFmtId="0" fontId="16" fillId="0" borderId="0" xfId="0" applyFont="1" applyAlignment="1">
      <alignment horizontal="left"/>
    </xf>
    <xf numFmtId="0" fontId="1" fillId="0" borderId="2" xfId="0" applyFont="1" applyBorder="1" applyAlignment="1">
      <alignment vertical="center"/>
    </xf>
    <xf numFmtId="0" fontId="10" fillId="0" borderId="0" xfId="0" applyFont="1" applyAlignment="1">
      <alignment horizontal="center" vertical="center"/>
    </xf>
    <xf numFmtId="0" fontId="1" fillId="0" borderId="2" xfId="0" applyFont="1" applyBorder="1" applyAlignment="1">
      <alignment horizontal="left" vertical="center" indent="1"/>
    </xf>
    <xf numFmtId="177" fontId="1" fillId="0" borderId="32" xfId="0" applyNumberFormat="1" applyFont="1" applyBorder="1" applyAlignment="1">
      <alignment horizontal="right" vertical="center"/>
    </xf>
    <xf numFmtId="0" fontId="10" fillId="0" borderId="0" xfId="0" applyFont="1" applyAlignment="1">
      <alignment horizontal="center" vertical="center" shrinkToFit="1"/>
    </xf>
    <xf numFmtId="177" fontId="10" fillId="0" borderId="0" xfId="0" applyNumberFormat="1" applyFont="1" applyAlignment="1">
      <alignment horizontal="right" vertical="center"/>
    </xf>
    <xf numFmtId="0" fontId="9" fillId="0" borderId="0" xfId="0" applyFont="1" applyAlignment="1">
      <alignment vertical="center"/>
    </xf>
    <xf numFmtId="177" fontId="10" fillId="0" borderId="33" xfId="0" applyNumberFormat="1" applyFont="1" applyBorder="1" applyAlignment="1">
      <alignment horizontal="right" vertical="center"/>
    </xf>
    <xf numFmtId="177" fontId="10" fillId="0" borderId="34" xfId="0" applyNumberFormat="1" applyFont="1" applyBorder="1" applyAlignment="1">
      <alignment horizontal="right" vertical="center" wrapText="1"/>
    </xf>
    <xf numFmtId="0" fontId="13" fillId="0" borderId="21" xfId="0" applyFont="1" applyBorder="1" applyAlignment="1">
      <alignment horizontal="center" vertical="center"/>
    </xf>
    <xf numFmtId="0" fontId="1" fillId="0" borderId="38" xfId="0" applyFont="1" applyBorder="1" applyAlignment="1">
      <alignment vertical="center"/>
    </xf>
    <xf numFmtId="0" fontId="20" fillId="0" borderId="0" xfId="0" applyFont="1" applyAlignment="1">
      <alignment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shrinkToFit="1"/>
    </xf>
    <xf numFmtId="177" fontId="14" fillId="3" borderId="5" xfId="0" applyNumberFormat="1" applyFont="1" applyFill="1" applyBorder="1" applyAlignment="1">
      <alignment horizontal="center" vertical="center"/>
    </xf>
    <xf numFmtId="0" fontId="14" fillId="3" borderId="5" xfId="0" applyFont="1" applyFill="1" applyBorder="1" applyAlignment="1">
      <alignment horizontal="center" vertical="center"/>
    </xf>
    <xf numFmtId="0" fontId="14" fillId="3" borderId="27" xfId="0" applyFont="1" applyFill="1" applyBorder="1" applyAlignment="1">
      <alignment horizontal="center" vertical="center"/>
    </xf>
    <xf numFmtId="178" fontId="1" fillId="0" borderId="23" xfId="0" applyNumberFormat="1"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5" fillId="0" borderId="29"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28" xfId="0" applyFont="1" applyBorder="1" applyAlignment="1" applyProtection="1">
      <alignment vertical="center"/>
      <protection locked="0"/>
    </xf>
    <xf numFmtId="179" fontId="10" fillId="0" borderId="10" xfId="1" applyNumberFormat="1" applyFont="1" applyBorder="1" applyAlignment="1" applyProtection="1">
      <alignment horizontal="center" vertical="center" shrinkToFit="1"/>
      <protection locked="0"/>
    </xf>
    <xf numFmtId="179" fontId="10" fillId="0" borderId="11" xfId="1" applyNumberFormat="1" applyFont="1" applyBorder="1" applyAlignment="1" applyProtection="1">
      <alignment horizontal="center" vertical="center" shrinkToFit="1"/>
      <protection locked="0"/>
    </xf>
    <xf numFmtId="38" fontId="5" fillId="0" borderId="42" xfId="1" applyFont="1" applyBorder="1" applyAlignment="1" applyProtection="1">
      <alignment vertical="center" wrapText="1"/>
      <protection locked="0"/>
    </xf>
    <xf numFmtId="0" fontId="14" fillId="3" borderId="1" xfId="0" applyFont="1" applyFill="1" applyBorder="1" applyAlignment="1">
      <alignment horizontal="center" vertical="center"/>
    </xf>
    <xf numFmtId="0" fontId="10" fillId="3" borderId="7" xfId="0" applyFont="1" applyFill="1" applyBorder="1" applyAlignment="1">
      <alignment horizontal="left" vertical="center" indent="1"/>
    </xf>
    <xf numFmtId="177" fontId="14" fillId="3" borderId="24" xfId="1" applyNumberFormat="1" applyFont="1" applyFill="1" applyBorder="1" applyAlignment="1">
      <alignment horizontal="right" vertical="center" shrinkToFit="1"/>
    </xf>
    <xf numFmtId="0" fontId="10" fillId="3" borderId="18" xfId="0" applyFont="1" applyFill="1" applyBorder="1" applyAlignment="1">
      <alignment horizontal="left" vertical="center" indent="1"/>
    </xf>
    <xf numFmtId="177" fontId="14" fillId="3" borderId="19" xfId="0" applyNumberFormat="1" applyFont="1" applyFill="1" applyBorder="1" applyAlignment="1">
      <alignment vertical="center" shrinkToFit="1"/>
    </xf>
    <xf numFmtId="0" fontId="1" fillId="3" borderId="7" xfId="0" applyFont="1" applyFill="1" applyBorder="1" applyAlignment="1">
      <alignment horizontal="left" vertical="center" indent="1"/>
    </xf>
    <xf numFmtId="0" fontId="1" fillId="3" borderId="24" xfId="0" applyFont="1" applyFill="1" applyBorder="1" applyAlignment="1">
      <alignment horizontal="left" vertical="center"/>
    </xf>
    <xf numFmtId="0" fontId="1" fillId="3" borderId="8" xfId="0" applyFont="1" applyFill="1" applyBorder="1" applyAlignment="1">
      <alignment horizontal="left" vertical="center" indent="1"/>
    </xf>
    <xf numFmtId="0" fontId="1" fillId="3" borderId="21"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7" xfId="0" applyFont="1" applyFill="1" applyBorder="1" applyAlignment="1">
      <alignment horizontal="left" vertical="center" indent="1"/>
    </xf>
    <xf numFmtId="0" fontId="1" fillId="3" borderId="16" xfId="0" applyFont="1" applyFill="1" applyBorder="1" applyAlignment="1">
      <alignment horizontal="left" vertical="center" shrinkToFit="1"/>
    </xf>
    <xf numFmtId="0" fontId="1" fillId="3" borderId="30" xfId="0" applyFont="1" applyFill="1" applyBorder="1" applyAlignment="1">
      <alignment horizontal="left" vertical="center" indent="1"/>
    </xf>
    <xf numFmtId="0" fontId="1" fillId="3" borderId="31" xfId="0" applyFont="1" applyFill="1" applyBorder="1" applyAlignment="1">
      <alignment horizontal="left"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shrinkToFit="1"/>
    </xf>
    <xf numFmtId="38" fontId="5" fillId="0" borderId="43" xfId="1" applyFont="1" applyBorder="1" applyAlignment="1" applyProtection="1">
      <alignment vertical="center"/>
      <protection locked="0"/>
    </xf>
    <xf numFmtId="38" fontId="5" fillId="4" borderId="4" xfId="1" applyFont="1" applyFill="1" applyBorder="1" applyAlignment="1">
      <alignment vertical="center"/>
    </xf>
    <xf numFmtId="0" fontId="12" fillId="3" borderId="35"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2" fillId="3" borderId="35" xfId="0" applyFont="1" applyFill="1" applyBorder="1" applyAlignment="1">
      <alignment horizontal="center" vertical="center" wrapText="1" shrinkToFit="1"/>
    </xf>
    <xf numFmtId="0" fontId="18" fillId="2" borderId="27"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5"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37" xfId="0" applyFont="1" applyFill="1" applyBorder="1" applyAlignment="1">
      <alignment horizontal="left" vertical="top" wrapText="1"/>
    </xf>
    <xf numFmtId="0" fontId="18" fillId="2" borderId="38" xfId="0" applyFont="1" applyFill="1" applyBorder="1" applyAlignment="1">
      <alignment horizontal="left" vertical="top" wrapText="1"/>
    </xf>
    <xf numFmtId="0" fontId="18" fillId="2" borderId="39" xfId="0" applyFont="1" applyFill="1" applyBorder="1" applyAlignment="1">
      <alignment horizontal="left" vertical="top" wrapText="1"/>
    </xf>
    <xf numFmtId="0" fontId="18" fillId="2" borderId="40" xfId="0" applyFont="1" applyFill="1" applyBorder="1" applyAlignment="1">
      <alignment horizontal="left" vertical="top" wrapText="1"/>
    </xf>
    <xf numFmtId="0" fontId="18" fillId="2" borderId="14" xfId="0" applyFont="1" applyFill="1" applyBorder="1" applyAlignment="1">
      <alignment horizontal="left" vertical="top" wrapText="1"/>
    </xf>
  </cellXfs>
  <cellStyles count="3">
    <cellStyle name="桁区切り" xfId="1" builtinId="6"/>
    <cellStyle name="標準" xfId="0" builtinId="0"/>
    <cellStyle name="標準 2" xfId="2" xr:uid="{9E338022-2639-4083-9463-F94E0D7CF450}"/>
  </cellStyles>
  <dxfs count="81">
    <dxf>
      <font>
        <b/>
        <i val="0"/>
      </font>
      <fill>
        <patternFill>
          <bgColor theme="3" tint="0.79998168889431442"/>
        </patternFill>
      </fill>
    </dxf>
    <dxf>
      <font>
        <b/>
        <i val="0"/>
      </font>
      <fill>
        <patternFill>
          <bgColor theme="5" tint="0.79998168889431442"/>
        </patternFill>
      </fill>
    </dxf>
    <dxf>
      <font>
        <b/>
        <i val="0"/>
      </font>
      <fill>
        <patternFill>
          <bgColor theme="3" tint="0.79998168889431442"/>
        </patternFill>
      </fill>
    </dxf>
    <dxf>
      <font>
        <b/>
        <i val="0"/>
      </font>
      <fill>
        <patternFill>
          <bgColor theme="5"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0" tint="-0.24994659260841701"/>
        </patternFill>
      </fill>
    </dxf>
    <dxf>
      <font>
        <b/>
        <i val="0"/>
      </font>
      <fill>
        <patternFill>
          <bgColor theme="5" tint="0.79998168889431442"/>
        </patternFill>
      </fill>
    </dxf>
    <dxf>
      <font>
        <b/>
        <i val="0"/>
      </font>
      <fill>
        <patternFill>
          <bgColor theme="3"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outline val="0"/>
        <shadow val="0"/>
        <u val="none"/>
        <vertAlign val="baseline"/>
        <sz val="11"/>
        <color theme="1"/>
        <name val="游ゴシック"/>
        <family val="3"/>
        <charset val="128"/>
        <scheme val="none"/>
      </font>
      <numFmt numFmtId="17" formatCode="#\ ?/?"/>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alignment horizontal="center" vertical="bottom" textRotation="0" wrapText="0" indent="0" justifyLastLine="0" shrinkToFit="0" readingOrder="0"/>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strike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1"/>
        <color theme="1"/>
        <name val="游ゴシック"/>
        <family val="3"/>
        <charset val="128"/>
        <scheme val="none"/>
      </font>
    </dxf>
    <dxf>
      <font>
        <b val="0"/>
        <i val="0"/>
        <strike val="0"/>
        <condense val="0"/>
        <extend val="0"/>
        <outline val="0"/>
        <shadow val="0"/>
        <u val="none"/>
        <vertAlign val="baseline"/>
        <sz val="10.5"/>
        <color theme="1"/>
        <name val="ＭＳ 明朝"/>
        <family val="1"/>
        <charset val="128"/>
        <scheme val="none"/>
      </font>
      <numFmt numFmtId="0" formatCode="General"/>
      <alignment horizontal="general" vertical="center" textRotation="0" wrapText="0" indent="0" justifyLastLine="0" shrinkToFit="0" readingOrder="0"/>
      <border diagonalUp="0" diagonalDown="0">
        <left style="hair">
          <color indexed="64"/>
        </left>
        <right style="thin">
          <color indexed="64"/>
        </right>
        <vertical/>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style="hair">
          <color indexed="64"/>
        </left>
        <right style="thin">
          <color auto="1"/>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numFmt numFmtId="176" formatCode="#,##0_);[Red]\(#,##0\)"/>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thin">
          <color auto="1"/>
        </left>
        <right style="hair">
          <color indexed="64"/>
        </right>
        <top style="hair">
          <color indexed="64"/>
        </top>
        <bottom style="hair">
          <color indexed="64"/>
        </bottom>
        <vertical/>
        <horizontal/>
      </border>
      <protection locked="0" hidden="0"/>
    </dxf>
    <dxf>
      <border outline="0">
        <left style="thin">
          <color auto="1"/>
        </left>
        <right style="thin">
          <color auto="1"/>
        </right>
        <top style="thin">
          <color auto="1"/>
        </top>
        <bottom style="thin">
          <color indexed="64"/>
        </bottom>
      </border>
    </dxf>
    <dxf>
      <border outline="0">
        <bottom style="thin">
          <color auto="1"/>
        </bottom>
      </border>
    </dxf>
    <dxf>
      <font>
        <b val="0"/>
        <i val="0"/>
        <strike val="0"/>
        <condense val="0"/>
        <extend val="0"/>
        <outline val="0"/>
        <shadow val="0"/>
        <u val="none"/>
        <vertAlign val="baseline"/>
        <sz val="10.5"/>
        <color theme="1"/>
        <name val="ＭＳ 明朝"/>
        <family val="1"/>
        <charset val="128"/>
        <scheme val="none"/>
      </font>
      <numFmt numFmtId="0" formatCode="General"/>
      <alignment horizontal="general" vertical="center" textRotation="0" wrapText="0" indent="0" justifyLastLine="0" shrinkToFit="0" readingOrder="0"/>
      <border diagonalUp="0" diagonalDown="0">
        <left style="hair">
          <color indexed="64"/>
        </left>
        <right style="thin">
          <color indexed="64"/>
        </right>
        <vertical/>
      </border>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style="hair">
          <color indexed="64"/>
        </left>
        <right style="thin">
          <color auto="1"/>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9"/>
        <color theme="1"/>
        <name val="ＭＳ 明朝"/>
        <family val="1"/>
        <charset val="128"/>
        <scheme val="none"/>
      </font>
      <numFmt numFmtId="176" formatCode="#,##0_);[Red]\(#,##0\)"/>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ＭＳ 明朝"/>
        <family val="1"/>
        <charset val="128"/>
        <scheme val="none"/>
      </font>
      <alignment horizontal="general" vertical="center" textRotation="0" wrapText="1" indent="0" justifyLastLine="0" shrinkToFit="0" readingOrder="0"/>
      <border diagonalUp="0" diagonalDown="0">
        <left style="thin">
          <color auto="1"/>
        </left>
        <right style="hair">
          <color indexed="64"/>
        </right>
        <top style="hair">
          <color indexed="64"/>
        </top>
        <bottom style="hair">
          <color indexed="64"/>
        </bottom>
        <vertical/>
        <horizontal/>
      </border>
      <protection locked="0" hidden="0"/>
    </dxf>
    <dxf>
      <border outline="0">
        <left style="thin">
          <color auto="1"/>
        </left>
        <right style="thin">
          <color auto="1"/>
        </right>
        <top style="thin">
          <color auto="1"/>
        </top>
        <bottom style="thin">
          <color indexed="64"/>
        </bottom>
      </border>
    </dxf>
    <dxf>
      <border outline="0">
        <bottom style="thin">
          <color auto="1"/>
        </bottom>
      </border>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numFmt numFmtId="179" formatCode="#,##0&quot;円&quot;"/>
      <alignment horizontal="righ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1" readingOrder="0"/>
      <border diagonalUp="0" diagonalDown="0">
        <left/>
        <right style="thin">
          <color auto="1"/>
        </right>
        <top style="hair">
          <color auto="1"/>
        </top>
        <bottom style="hair">
          <color auto="1"/>
        </bottom>
        <vertical/>
        <horizontal/>
      </border>
      <protection locked="0" hidden="0"/>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border diagonalUp="0" diagonalDown="0">
        <left style="thin">
          <color indexed="64"/>
        </left>
        <right style="thin">
          <color indexed="64"/>
        </right>
        <top style="hair">
          <color indexed="64"/>
        </top>
        <bottom style="hair">
          <color indexed="64"/>
        </bottom>
        <vertical/>
        <horizontal style="hair">
          <color indexed="64"/>
        </horizontal>
      </border>
      <protection locked="0" hidden="0"/>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0.5"/>
        <color auto="1"/>
        <name val="ＭＳ 明朝"/>
        <family val="1"/>
        <charset val="128"/>
        <scheme val="none"/>
      </font>
      <numFmt numFmtId="177" formatCode="#,###&quot;円&quot;"/>
      <alignment horizontal="right" vertical="center" textRotation="0" wrapText="0" indent="0" justifyLastLine="0" shrinkToFit="0" readingOrder="0"/>
      <border diagonalUp="0" diagonalDown="0" outline="0">
        <left style="thin">
          <color auto="1"/>
        </left>
        <right style="thin">
          <color auto="1"/>
        </right>
        <top/>
        <bottom style="thin">
          <color auto="1"/>
        </bottom>
      </border>
    </dxf>
    <dxf>
      <numFmt numFmtId="179" formatCode="#,##0&quot;円&quot;"/>
      <border diagonalUp="0" diagonalDown="0">
        <left style="thin">
          <color auto="1"/>
        </left>
        <right style="thin">
          <color auto="1"/>
        </right>
      </border>
      <protection locked="0" hidden="0"/>
    </dxf>
    <dxf>
      <font>
        <b/>
        <i val="0"/>
        <strike val="0"/>
        <condense val="0"/>
        <extend val="0"/>
        <outline val="0"/>
        <shadow val="0"/>
        <u val="none"/>
        <vertAlign val="baseline"/>
        <sz val="10.5"/>
        <color auto="1"/>
        <name val="ＭＳ 明朝"/>
        <family val="1"/>
        <charset val="128"/>
        <scheme val="none"/>
      </font>
      <alignment horizontal="left" vertical="center" textRotation="0" wrapText="0" indent="0" justifyLastLine="0" shrinkToFit="1"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left style="thin">
          <color auto="1"/>
        </left>
      </border>
      <protection locked="0" hidden="0"/>
    </dxf>
    <dxf>
      <font>
        <b/>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border diagonalUp="0" diagonalDown="0" outline="0">
        <left style="thin">
          <color auto="1"/>
        </left>
        <right style="thin">
          <color auto="1"/>
        </right>
        <top/>
        <bottom style="thin">
          <color auto="1"/>
        </bottom>
      </border>
    </dxf>
    <dxf>
      <alignment horizontal="center" vertical="center" textRotation="0" wrapText="0" indent="0" justifyLastLine="0" shrinkToFit="1" readingOrder="0"/>
      <border diagonalUp="0" diagonalDown="0">
        <right style="thin">
          <color auto="1"/>
        </right>
      </border>
      <protection locked="0" hidden="0"/>
    </dxf>
    <dxf>
      <border>
        <top style="thin">
          <color indexed="64"/>
        </top>
      </border>
    </dxf>
    <dxf>
      <font>
        <b/>
        <strike val="0"/>
        <outline val="0"/>
        <shadow val="0"/>
        <u val="none"/>
        <vertAlign val="baseline"/>
        <sz val="10.5"/>
        <color auto="1"/>
        <name val="ＭＳ 明朝"/>
        <family val="1"/>
        <charset val="128"/>
        <scheme val="none"/>
      </font>
      <border diagonalUp="0" diagonalDown="0">
        <left style="thin">
          <color indexed="64"/>
        </left>
        <right style="thin">
          <color indexed="64"/>
        </right>
        <top/>
        <bottom/>
        <vertical style="thin">
          <color indexed="64"/>
        </vertical>
        <horizontal style="thin">
          <color indexed="64"/>
        </horizontal>
      </border>
    </dxf>
    <dxf>
      <border outline="0">
        <left style="thin">
          <color auto="1"/>
        </left>
        <right style="thin">
          <color auto="1"/>
        </right>
        <top style="thin">
          <color auto="1"/>
        </top>
        <bottom style="thin">
          <color indexed="64"/>
        </bottom>
      </border>
    </dxf>
    <dxf>
      <font>
        <strike val="0"/>
        <outline val="0"/>
        <shadow val="0"/>
        <u val="none"/>
        <vertAlign val="baseline"/>
        <sz val="10.5"/>
        <color auto="1"/>
        <name val="ＭＳ 明朝"/>
        <family val="1"/>
        <charset val="128"/>
        <scheme val="none"/>
      </font>
    </dxf>
    <dxf>
      <border outline="0">
        <bottom style="thin">
          <color auto="1"/>
        </bottom>
      </border>
    </dxf>
    <dxf>
      <font>
        <b/>
        <i val="0"/>
        <strike val="0"/>
        <condense val="0"/>
        <extend val="0"/>
        <outline val="0"/>
        <shadow val="0"/>
        <u val="none"/>
        <vertAlign val="baseline"/>
        <sz val="10.5"/>
        <color auto="1"/>
        <name val="ＭＳ 明朝"/>
        <family val="1"/>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F1EF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6AEF00-93E5-49E0-870F-9377394E9015}" name="テーブル3" displayName="テーブル3" ref="B23:F35" headerRowDxfId="80" dataDxfId="78" totalsRowDxfId="76" headerRowBorderDxfId="79" tableBorderDxfId="77" totalsRowBorderDxfId="75">
  <autoFilter ref="B23:F35" xr:uid="{506AEF00-93E5-49E0-870F-9377394E9015}"/>
  <tableColumns count="5">
    <tableColumn id="1" xr3:uid="{505A7307-639F-482E-B44D-F003046A8E34}" name="資金種別" dataDxfId="74" totalsRowDxfId="73"/>
    <tableColumn id="2" xr3:uid="{3D74FF63-152D-4A3F-A03E-69A5EF010864}" name="名称（調達先）" dataDxfId="72" totalsRowDxfId="71"/>
    <tableColumn id="3" xr3:uid="{C944BC57-4CAF-42DC-B000-AA186084D7D8}" name="調達金額" dataDxfId="70" totalsRowDxfId="69" dataCellStyle="桁区切り"/>
    <tableColumn id="4" xr3:uid="{05ADF1B9-335F-4FC2-ACFB-CEADD55E6D29}" name="資金区分" dataDxfId="68" totalsRowDxfId="67">
      <calculatedColumnFormula>IFERROR(INDEX(テーブル2[種別],MATCH(テーブル3[[#This Row],[資金種別]],テーブル2[資金区分名称],0)),"")</calculatedColumnFormula>
    </tableColumn>
    <tableColumn id="5" xr3:uid="{CFD79B60-0336-4FE6-91D7-9089B734CE84}" name="進捗状況等" dataDxfId="66" totalsRow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5CF4D2-363E-4F15-AF39-D4E6731AF34A}" name="テーブル14" displayName="テーブル14" ref="B38:F43" totalsRowShown="0" headerRowDxfId="64" dataDxfId="62" headerRowBorderDxfId="63" tableBorderDxfId="61">
  <autoFilter ref="B38:F43" xr:uid="{435CF4D2-363E-4F15-AF39-D4E6731AF34A}"/>
  <tableColumns count="5">
    <tableColumn id="1" xr3:uid="{357080BB-5316-4B81-AF86-EC51DAB4958E}" name="資金種別" dataDxfId="60"/>
    <tableColumn id="2" xr3:uid="{3F084F92-DCEC-4C82-8679-1C1DFF2D7326}" name="名称（調達先）" dataDxfId="59"/>
    <tableColumn id="3" xr3:uid="{826A167F-4A75-4102-AA95-C44E32C8D74D}" name="調達金額" dataDxfId="58" dataCellStyle="桁区切り"/>
    <tableColumn id="4" xr3:uid="{CB4428FE-10CC-47CD-A2F0-0DA2F4447898}" name="資金区分" dataDxfId="57"/>
    <tableColumn id="5" xr3:uid="{BCE188D4-20D0-4364-8B95-EA0C74A23B05}" name="進捗状況等" dataDxfId="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DC3BB6-0A8B-4FD2-8D17-F5FF27562A86}" name="テーブル5" displayName="テーブル5" ref="B3:I51" totalsRowShown="0" headerRowBorderDxfId="55" tableBorderDxfId="54">
  <autoFilter ref="B3:I51" xr:uid="{23DC3BB6-0A8B-4FD2-8D17-F5FF27562A86}"/>
  <tableColumns count="8">
    <tableColumn id="1" xr3:uid="{D95EB19B-FD6A-4D46-B22C-A6269C8941BF}" name="支払予定先_x000a_（契約予定先）" dataDxfId="53"/>
    <tableColumn id="2" xr3:uid="{7ADBF400-429B-41F7-BD4D-7B775A96B237}" name="経費区分" dataDxfId="52"/>
    <tableColumn id="3" xr3:uid="{52E12148-877B-4021-9C78-2760DB42E374}" name="経費名称" dataDxfId="51"/>
    <tableColumn id="4" xr3:uid="{811E848A-6E82-436C-BF11-7F29A31F98DE}" name="単価(A)_x000a_（税抜き）" dataDxfId="50" dataCellStyle="桁区切り"/>
    <tableColumn id="5" xr3:uid="{700FC8C9-7B1F-427E-B33C-1522D1213712}" name="規模_x000a_数量_x000a_(B)" dataDxfId="49"/>
    <tableColumn id="6" xr3:uid="{507ACF34-A15A-4219-B21A-CF6BF7DD5F0D}" name="総額(C)" dataDxfId="48" dataCellStyle="桁区切り"/>
    <tableColumn id="7" xr3:uid="{D3A132B8-3920-4366-A46C-8C8B6B356051}" name="備　考" dataDxfId="47"/>
    <tableColumn id="8" xr3:uid="{42BD600C-11D4-4B82-B9F6-8895A733C246}" name="経費種類取得用" dataDxfId="46">
      <calculatedColumnFormula array="1">IF(テーブル5[[#This Row],[総額(C)]]="","",
IFERROR(INDEX(テーブル1[種類],MATCH(テーブル5[[#This Row],[経費区分]],テーブル1[経費区分名称],0)),INDIRECT(ADDRESS(ROW()-1,COLUMN())))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BD2411F-B026-4248-BCDF-B2AC4295098E}" name="テーブル58" displayName="テーブル58" ref="B3:I51" totalsRowShown="0" headerRowBorderDxfId="45" tableBorderDxfId="44">
  <autoFilter ref="B3:I51" xr:uid="{2BD2411F-B026-4248-BCDF-B2AC4295098E}"/>
  <tableColumns count="8">
    <tableColumn id="1" xr3:uid="{A6BBBF30-DBF3-4925-ACFA-D7AE68F2832D}" name="支払予定先_x000a_（契約予定先）" dataDxfId="43"/>
    <tableColumn id="2" xr3:uid="{C79B56A1-8628-49DE-AD76-827A6E881768}" name="経費区分" dataDxfId="42"/>
    <tableColumn id="3" xr3:uid="{C621F9F7-634D-4A27-931E-3B78EFDE0EF8}" name="経費名称" dataDxfId="41"/>
    <tableColumn id="4" xr3:uid="{C1DD1892-884A-4538-8BFF-7A9FBFF1C02C}" name="単価(A)_x000a_（税抜き）" dataDxfId="40" dataCellStyle="桁区切り"/>
    <tableColumn id="5" xr3:uid="{6E798F3D-7D6D-4D87-80BB-1848502B6BF2}" name="規模_x000a_数量_x000a_(B)" dataDxfId="39"/>
    <tableColumn id="6" xr3:uid="{7BDE8FA5-EA9A-47D7-91D6-A0286092B9A9}" name="総額(C)" dataDxfId="38" dataCellStyle="桁区切り"/>
    <tableColumn id="7" xr3:uid="{C625E8AE-D0B6-4585-A2D5-A15D3AF038C0}" name="備　考" dataDxfId="37"/>
    <tableColumn id="8" xr3:uid="{5F8BD5AD-49DC-49BC-9475-1EB0F05ED583}" name="経費種類取得用" dataDxfId="36">
      <calculatedColumnFormula array="1">IF(テーブル58[[#This Row],[総額(C)]]="","",
IFERROR(INDEX(テーブル1[種類],MATCH(テーブル58[[#This Row],[経費区分]],テーブル1[経費区分名称],0)),INDIRECT(ADDRESS(ROW()-1,COLUMN())))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0D07FD-7832-4E6E-B16B-9890FBF365E5}" name="テーブル1" displayName="テーブル1" ref="A1:B21" totalsRowShown="0" headerRowDxfId="35" dataDxfId="34">
  <autoFilter ref="A1:B21" xr:uid="{070D07FD-7832-4E6E-B16B-9890FBF365E5}"/>
  <tableColumns count="2">
    <tableColumn id="1" xr3:uid="{53947791-0B56-4C68-AF6F-C464CC744725}" name="経費区分名称" dataDxfId="33"/>
    <tableColumn id="2" xr3:uid="{D6167872-37AE-4C7C-A41C-E919C581795A}" name="種類"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02006A-E798-45CE-BCE0-44B733D30E4B}" name="テーブル2" displayName="テーブル2" ref="D1:E8" totalsRowShown="0" headerRowDxfId="31" dataDxfId="30">
  <autoFilter ref="D1:E8" xr:uid="{FE02006A-E798-45CE-BCE0-44B733D30E4B}"/>
  <tableColumns count="2">
    <tableColumn id="1" xr3:uid="{BF3C63B8-279F-4A07-A3AB-71DAA58EBAB0}" name="資金区分名称" dataDxfId="29"/>
    <tableColumn id="2" xr3:uid="{92BFB01E-3C61-498B-962D-77D5B4026582}" name="種別" dataDxfId="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8CCBBA-74D2-4012-857D-A2A12B98C009}" name="テーブル4" displayName="テーブル4" ref="G1:G4" totalsRowShown="0" headerRowDxfId="27" dataDxfId="26">
  <autoFilter ref="G1:G4" xr:uid="{808CCBBA-74D2-4012-857D-A2A12B98C009}"/>
  <tableColumns count="1">
    <tableColumn id="1" xr3:uid="{B3597E0D-220A-4651-B08F-0637BFE8DE54}" name="進捗状況等" dataDxfId="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3AB575-AAEB-4B37-9F33-3323CFD3CFC2}" name="テーブル6" displayName="テーブル6" ref="I1:K3" totalsRowShown="0" headerRowDxfId="24" dataDxfId="23">
  <autoFilter ref="I1:K3" xr:uid="{6F3AB575-AAEB-4B37-9F33-3323CFD3CFC2}"/>
  <tableColumns count="3">
    <tableColumn id="1" xr3:uid="{13862F13-E8A1-42DC-B6A4-8198AF6E173A}" name="協議会の区分" dataDxfId="22"/>
    <tableColumn id="2" xr3:uid="{B0B52C8C-0850-4F75-850A-A6D56A5AB016}" name="助成限度額" dataDxfId="21" dataCellStyle="桁区切り"/>
    <tableColumn id="3" xr3:uid="{428E4D2E-81BD-4FBC-AD0F-2290C477B777}" name="助成率" dataDxfId="2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1881-429D-4D25-9CA9-AB546B455491}">
  <sheetPr codeName="Sheet2">
    <pageSetUpPr fitToPage="1"/>
  </sheetPr>
  <dimension ref="A1:I57"/>
  <sheetViews>
    <sheetView tabSelected="1" view="pageBreakPreview" zoomScaleNormal="100" zoomScaleSheetLayoutView="100" workbookViewId="0">
      <selection sqref="A1 D5"/>
    </sheetView>
  </sheetViews>
  <sheetFormatPr defaultColWidth="0" defaultRowHeight="0" customHeight="1" zeroHeight="1" x14ac:dyDescent="0.2"/>
  <cols>
    <col min="1" max="1" width="4.6328125" style="1" customWidth="1"/>
    <col min="2" max="2" width="23.6328125" style="1" customWidth="1"/>
    <col min="3" max="3" width="33.26953125" style="1" customWidth="1"/>
    <col min="4" max="4" width="20.453125" style="1" customWidth="1"/>
    <col min="5" max="6" width="20.6328125" style="1" customWidth="1"/>
    <col min="7" max="8" width="2.6328125" style="1" customWidth="1"/>
    <col min="9" max="9" width="0.36328125" style="1" customWidth="1"/>
    <col min="10" max="16384" width="1.6328125" style="1" hidden="1"/>
  </cols>
  <sheetData>
    <row r="1" spans="1:9" ht="21" customHeight="1" x14ac:dyDescent="0.2">
      <c r="A1" s="1" t="s">
        <v>85</v>
      </c>
      <c r="I1" s="49"/>
    </row>
    <row r="2" spans="1:9" ht="21" customHeight="1" x14ac:dyDescent="0.2">
      <c r="A2" s="46"/>
      <c r="B2" s="47"/>
      <c r="C2" s="47"/>
      <c r="D2" s="47"/>
      <c r="E2" s="47"/>
      <c r="F2" s="47"/>
      <c r="G2" s="47"/>
      <c r="H2" s="48"/>
      <c r="I2" s="49"/>
    </row>
    <row r="3" spans="1:9" ht="21" customHeight="1" thickBot="1" x14ac:dyDescent="0.25">
      <c r="A3" s="49"/>
      <c r="B3" s="31" t="s">
        <v>28</v>
      </c>
      <c r="C3" s="35"/>
      <c r="D3" s="35"/>
      <c r="E3" s="35"/>
      <c r="F3" s="35"/>
      <c r="G3" s="35"/>
      <c r="H3" s="38"/>
      <c r="I3" s="49"/>
    </row>
    <row r="4" spans="1:9" ht="21" customHeight="1" thickBot="1" x14ac:dyDescent="0.25">
      <c r="A4" s="49"/>
      <c r="C4" s="6"/>
      <c r="D4" s="6"/>
      <c r="E4" s="6"/>
      <c r="F4" s="7"/>
      <c r="G4" s="7"/>
      <c r="H4" s="50"/>
      <c r="I4" s="49"/>
    </row>
    <row r="5" spans="1:9" ht="21" customHeight="1" x14ac:dyDescent="0.2">
      <c r="A5" s="49"/>
      <c r="B5" s="97" t="s">
        <v>29</v>
      </c>
      <c r="C5" s="98"/>
      <c r="D5" s="79"/>
      <c r="E5" s="73" t="str">
        <f ca="1">IF(ISERROR(D8),"ブック内にある事業費経費別明細の数と異なります。","")</f>
        <v>ブック内にある事業費経費別明細の数と異なります。</v>
      </c>
      <c r="F5" s="7"/>
      <c r="G5" s="7"/>
      <c r="H5" s="50"/>
      <c r="I5" s="49"/>
    </row>
    <row r="6" spans="1:9" ht="21" customHeight="1" x14ac:dyDescent="0.2">
      <c r="A6" s="49"/>
      <c r="B6" s="99" t="str">
        <f>テーブル6[[#Headers],[協議会の区分]]</f>
        <v>協議会の区分</v>
      </c>
      <c r="C6" s="100"/>
      <c r="D6" s="80"/>
      <c r="E6" s="73" t="str">
        <f>IF(D6="", "協議会の区分を選択してください。", "")</f>
        <v>協議会の区分を選択してください。</v>
      </c>
      <c r="F6" s="8"/>
      <c r="G6" s="8"/>
      <c r="H6" s="52"/>
      <c r="I6" s="49"/>
    </row>
    <row r="7" spans="1:9" ht="21" customHeight="1" x14ac:dyDescent="0.2">
      <c r="A7" s="49"/>
      <c r="B7" s="99" t="s">
        <v>65</v>
      </c>
      <c r="C7" s="101"/>
      <c r="D7" s="30" t="e" cm="1">
        <f t="array" aca="1" ref="D7" ca="1">SUM(INDIRECT(ADDRESS(54,8,1,,"事業経費別明細 ("&amp;ROW(OFFSET(A1,0,,$D$5,1))&amp;")")))</f>
        <v>#REF!</v>
      </c>
      <c r="E7" s="53" t="e">
        <f ca="1">IF(D7&lt;&gt;$D$46,"⇐資金調達計画の合計金額と一致しません。","")</f>
        <v>#REF!</v>
      </c>
      <c r="F7" s="8"/>
      <c r="G7" s="8"/>
      <c r="H7" s="52"/>
      <c r="I7" s="49"/>
    </row>
    <row r="8" spans="1:9" ht="21" customHeight="1" x14ac:dyDescent="0.2">
      <c r="A8" s="49"/>
      <c r="B8" s="99" t="s">
        <v>92</v>
      </c>
      <c r="C8" s="101"/>
      <c r="D8" s="30" t="e" cm="1">
        <f t="array" aca="1" ref="D8" ca="1">SUM(INDIRECT(ADDRESS(55,8,1,,"事業経費別明細 ("&amp;ROW(OFFSET(A1,0,,$D$5,1))&amp;")")))</f>
        <v>#REF!</v>
      </c>
      <c r="E8" s="51"/>
      <c r="F8" s="8"/>
      <c r="G8" s="8"/>
      <c r="H8" s="54"/>
      <c r="I8" s="49"/>
    </row>
    <row r="9" spans="1:9" ht="21" customHeight="1" x14ac:dyDescent="0.2">
      <c r="A9" s="49"/>
      <c r="B9" s="102" t="s">
        <v>93</v>
      </c>
      <c r="C9" s="103"/>
      <c r="D9" s="29" t="e" cm="1">
        <f t="array" aca="1" ref="D9" ca="1">SUM(INDIRECT(ADDRESS(56,8,1,,"事業経費別明細 ("&amp;ROW(OFFSET(A1,0,,$D$5,1))&amp;")")))</f>
        <v>#REF!</v>
      </c>
      <c r="E9" s="51"/>
      <c r="F9" s="8"/>
      <c r="G9" s="8"/>
      <c r="H9" s="54"/>
      <c r="I9" s="49"/>
    </row>
    <row r="10" spans="1:9" ht="21" customHeight="1" thickBot="1" x14ac:dyDescent="0.25">
      <c r="A10" s="49"/>
      <c r="B10" s="104" t="s">
        <v>67</v>
      </c>
      <c r="C10" s="105"/>
      <c r="D10" s="65" t="e">
        <f ca="1">MIN(
     ROUNDDOWN($D$8*INDEX(テーブル6[助成率],MATCH(表紙!$D$6,INDIRECT("テーブル6["&amp; $B$6 &amp; "]"),0)),-3),
     INDEX(テーブル6[助成限度額],MATCH(表紙!$D$6,INDIRECT("テーブル6["&amp; $B$6 &amp; "]"),0))
 )</f>
        <v>#REF!</v>
      </c>
      <c r="E10" s="10"/>
      <c r="F10" s="9"/>
      <c r="G10" s="9"/>
      <c r="H10" s="55"/>
      <c r="I10" s="49"/>
    </row>
    <row r="11" spans="1:9" ht="21" customHeight="1" x14ac:dyDescent="0.2">
      <c r="A11" s="49"/>
      <c r="B11" s="1" t="s">
        <v>27</v>
      </c>
      <c r="C11" s="56"/>
      <c r="D11" s="57"/>
      <c r="E11" s="10"/>
      <c r="F11" s="9"/>
      <c r="G11" s="9"/>
      <c r="H11" s="55"/>
      <c r="I11" s="49"/>
    </row>
    <row r="12" spans="1:9" ht="21" customHeight="1" x14ac:dyDescent="0.2">
      <c r="A12" s="49"/>
      <c r="B12" s="7" t="s">
        <v>95</v>
      </c>
      <c r="C12" s="56"/>
      <c r="D12" s="57"/>
      <c r="E12" s="10"/>
      <c r="F12" s="9"/>
      <c r="G12" s="9"/>
      <c r="H12" s="55"/>
      <c r="I12" s="49"/>
    </row>
    <row r="13" spans="1:9" ht="21" customHeight="1" x14ac:dyDescent="0.2">
      <c r="A13" s="49"/>
      <c r="B13" s="7" t="s">
        <v>66</v>
      </c>
      <c r="C13" s="56"/>
      <c r="D13" s="57"/>
      <c r="E13" s="10"/>
      <c r="F13" s="9"/>
      <c r="G13" s="9"/>
      <c r="H13" s="55"/>
      <c r="I13" s="49"/>
    </row>
    <row r="14" spans="1:9" ht="21" customHeight="1" x14ac:dyDescent="0.2">
      <c r="A14" s="49"/>
      <c r="B14" s="7" t="s">
        <v>38</v>
      </c>
      <c r="C14" s="56"/>
      <c r="D14" s="57"/>
      <c r="E14" s="10"/>
      <c r="F14" s="9"/>
      <c r="G14" s="9"/>
      <c r="H14" s="55"/>
      <c r="I14" s="49"/>
    </row>
    <row r="15" spans="1:9" ht="21" customHeight="1" x14ac:dyDescent="0.2">
      <c r="A15" s="49"/>
      <c r="B15" s="7" t="s">
        <v>19</v>
      </c>
      <c r="C15" s="56"/>
      <c r="D15" s="57"/>
      <c r="E15" s="10"/>
      <c r="F15" s="9"/>
      <c r="G15" s="9"/>
      <c r="H15" s="55"/>
      <c r="I15" s="49"/>
    </row>
    <row r="16" spans="1:9" ht="21" customHeight="1" x14ac:dyDescent="0.2">
      <c r="A16" s="49"/>
      <c r="B16" s="7" t="s">
        <v>94</v>
      </c>
      <c r="C16" s="56"/>
      <c r="D16" s="57"/>
      <c r="E16" s="10"/>
      <c r="F16" s="9"/>
      <c r="G16" s="9"/>
      <c r="H16" s="55"/>
      <c r="I16" s="49"/>
    </row>
    <row r="17" spans="1:9" ht="21" customHeight="1" x14ac:dyDescent="0.2">
      <c r="A17" s="49"/>
      <c r="B17" s="58" t="str">
        <f>"ただし、"&amp;B6&amp;"それぞれの助成限度額（A協議会：1300万円、B協議会：600万円）までに限ります。"</f>
        <v>ただし、協議会の区分それぞれの助成限度額（A協議会：1300万円、B協議会：600万円）までに限ります。</v>
      </c>
      <c r="C17" s="56"/>
      <c r="D17" s="57"/>
      <c r="E17" s="10"/>
      <c r="F17" s="9"/>
      <c r="G17" s="9"/>
      <c r="H17" s="55"/>
      <c r="I17" s="49"/>
    </row>
    <row r="18" spans="1:9" ht="21" customHeight="1" x14ac:dyDescent="0.2">
      <c r="A18" s="49"/>
      <c r="B18" s="7" t="s">
        <v>82</v>
      </c>
      <c r="C18" s="56"/>
      <c r="D18" s="57"/>
      <c r="E18" s="10"/>
      <c r="F18" s="9"/>
      <c r="G18" s="9"/>
      <c r="H18" s="55"/>
      <c r="I18" s="49"/>
    </row>
    <row r="19" spans="1:9" ht="21" customHeight="1" x14ac:dyDescent="0.2">
      <c r="A19" s="49"/>
      <c r="B19" s="58" t="s">
        <v>83</v>
      </c>
      <c r="C19" s="56"/>
      <c r="D19" s="57"/>
      <c r="E19" s="10"/>
      <c r="F19" s="9"/>
      <c r="G19" s="9"/>
      <c r="H19" s="55"/>
      <c r="I19" s="49"/>
    </row>
    <row r="20" spans="1:9" ht="21" customHeight="1" thickBot="1" x14ac:dyDescent="0.25">
      <c r="A20" s="49"/>
      <c r="B20" s="31" t="s">
        <v>33</v>
      </c>
      <c r="C20" s="28"/>
      <c r="D20" s="32"/>
      <c r="E20" s="33"/>
      <c r="F20" s="34"/>
      <c r="G20" s="34"/>
      <c r="H20" s="55"/>
      <c r="I20" s="49"/>
    </row>
    <row r="21" spans="1:9" ht="13" customHeight="1" x14ac:dyDescent="0.2">
      <c r="A21" s="49"/>
      <c r="B21" s="68"/>
      <c r="C21" s="56"/>
      <c r="D21" s="57"/>
      <c r="E21" s="10"/>
      <c r="F21" s="9"/>
      <c r="G21" s="9"/>
      <c r="H21" s="55"/>
      <c r="I21" s="49"/>
    </row>
    <row r="22" spans="1:9" ht="21" customHeight="1" x14ac:dyDescent="0.2">
      <c r="A22" s="49"/>
      <c r="B22" s="61" t="s">
        <v>73</v>
      </c>
      <c r="C22" s="56"/>
      <c r="D22" s="57"/>
      <c r="E22" s="10"/>
      <c r="F22" s="9"/>
      <c r="G22" s="9"/>
      <c r="H22" s="55"/>
      <c r="I22" s="49"/>
    </row>
    <row r="23" spans="1:9" ht="21" customHeight="1" x14ac:dyDescent="0.2">
      <c r="A23" s="49"/>
      <c r="B23" s="74" t="s">
        <v>47</v>
      </c>
      <c r="C23" s="75" t="s">
        <v>49</v>
      </c>
      <c r="D23" s="76" t="s">
        <v>35</v>
      </c>
      <c r="E23" s="77" t="s">
        <v>48</v>
      </c>
      <c r="F23" s="78" t="s">
        <v>36</v>
      </c>
      <c r="G23" s="42"/>
      <c r="H23" s="55"/>
      <c r="I23" s="49"/>
    </row>
    <row r="24" spans="1:9" ht="21" customHeight="1" x14ac:dyDescent="0.2">
      <c r="A24" s="49"/>
      <c r="B24" s="81"/>
      <c r="C24" s="81"/>
      <c r="D24" s="89"/>
      <c r="E24" s="18" t="str">
        <f>IFERROR(INDEX(テーブル2[種別],MATCH(テーブル3[[#This Row],[資金種別]],テーブル2[資金区分名称],0)),"")</f>
        <v/>
      </c>
      <c r="F24" s="83"/>
      <c r="G24" s="42"/>
      <c r="H24" s="55"/>
      <c r="I24" s="49"/>
    </row>
    <row r="25" spans="1:9" ht="21" customHeight="1" x14ac:dyDescent="0.2">
      <c r="A25" s="49"/>
      <c r="B25" s="82"/>
      <c r="C25" s="82"/>
      <c r="D25" s="90"/>
      <c r="E25" s="19" t="str">
        <f>IFERROR(INDEX(テーブル2[種別],MATCH(テーブル3[[#This Row],[資金種別]],テーブル2[資金区分名称],0)),"")</f>
        <v/>
      </c>
      <c r="F25" s="84"/>
      <c r="G25" s="42"/>
      <c r="H25" s="55"/>
      <c r="I25" s="49"/>
    </row>
    <row r="26" spans="1:9" ht="21" customHeight="1" x14ac:dyDescent="0.2">
      <c r="A26" s="49"/>
      <c r="B26" s="82"/>
      <c r="C26" s="82"/>
      <c r="D26" s="90"/>
      <c r="E26" s="19" t="str">
        <f>IFERROR(INDEX(テーブル2[種別],MATCH(テーブル3[[#This Row],[資金種別]],テーブル2[資金区分名称],0)),"")</f>
        <v/>
      </c>
      <c r="F26" s="84"/>
      <c r="G26" s="42"/>
      <c r="H26" s="55"/>
      <c r="I26" s="49"/>
    </row>
    <row r="27" spans="1:9" ht="21" customHeight="1" x14ac:dyDescent="0.2">
      <c r="A27" s="49"/>
      <c r="B27" s="82"/>
      <c r="C27" s="82"/>
      <c r="D27" s="90"/>
      <c r="E27" s="19" t="str">
        <f>IFERROR(INDEX(テーブル2[種別],MATCH(テーブル3[[#This Row],[資金種別]],テーブル2[資金区分名称],0)),"")</f>
        <v/>
      </c>
      <c r="F27" s="84"/>
      <c r="G27" s="42"/>
      <c r="H27" s="55"/>
      <c r="I27" s="49"/>
    </row>
    <row r="28" spans="1:9" ht="21" customHeight="1" x14ac:dyDescent="0.2">
      <c r="A28" s="49"/>
      <c r="B28" s="82"/>
      <c r="C28" s="82"/>
      <c r="D28" s="90"/>
      <c r="E28" s="19" t="str">
        <f>IFERROR(INDEX(テーブル2[種別],MATCH(テーブル3[[#This Row],[資金種別]],テーブル2[資金区分名称],0)),"")</f>
        <v/>
      </c>
      <c r="F28" s="84"/>
      <c r="G28" s="42"/>
      <c r="H28" s="55"/>
      <c r="I28" s="49"/>
    </row>
    <row r="29" spans="1:9" ht="21" customHeight="1" x14ac:dyDescent="0.2">
      <c r="A29" s="49"/>
      <c r="B29" s="82"/>
      <c r="C29" s="82"/>
      <c r="D29" s="90"/>
      <c r="E29" s="19" t="str">
        <f>IFERROR(INDEX(テーブル2[種別],MATCH(テーブル3[[#This Row],[資金種別]],テーブル2[資金区分名称],0)),"")</f>
        <v/>
      </c>
      <c r="F29" s="84"/>
      <c r="G29" s="42"/>
      <c r="H29" s="55"/>
      <c r="I29" s="49"/>
    </row>
    <row r="30" spans="1:9" ht="21" customHeight="1" x14ac:dyDescent="0.2">
      <c r="A30" s="49"/>
      <c r="B30" s="82"/>
      <c r="C30" s="82"/>
      <c r="D30" s="90"/>
      <c r="E30" s="19" t="str">
        <f>IFERROR(INDEX(テーブル2[種別],MATCH(テーブル3[[#This Row],[資金種別]],テーブル2[資金区分名称],0)),"")</f>
        <v/>
      </c>
      <c r="F30" s="84"/>
      <c r="G30" s="42"/>
      <c r="H30" s="55"/>
      <c r="I30" s="49"/>
    </row>
    <row r="31" spans="1:9" ht="21" customHeight="1" x14ac:dyDescent="0.2">
      <c r="A31" s="49"/>
      <c r="B31" s="82"/>
      <c r="C31" s="82"/>
      <c r="D31" s="90"/>
      <c r="E31" s="19" t="str">
        <f>IFERROR(INDEX(テーブル2[種別],MATCH(テーブル3[[#This Row],[資金種別]],テーブル2[資金区分名称],0)),"")</f>
        <v/>
      </c>
      <c r="F31" s="84"/>
      <c r="G31" s="42"/>
      <c r="H31" s="55"/>
      <c r="I31" s="49"/>
    </row>
    <row r="32" spans="1:9" ht="21" customHeight="1" x14ac:dyDescent="0.2">
      <c r="A32" s="49"/>
      <c r="B32" s="82"/>
      <c r="C32" s="82"/>
      <c r="D32" s="90"/>
      <c r="E32" s="19" t="str">
        <f>IFERROR(INDEX(テーブル2[種別],MATCH(テーブル3[[#This Row],[資金種別]],テーブル2[資金区分名称],0)),"")</f>
        <v/>
      </c>
      <c r="F32" s="84"/>
      <c r="G32" s="42"/>
      <c r="H32" s="55"/>
      <c r="I32" s="49"/>
    </row>
    <row r="33" spans="1:9" ht="21" customHeight="1" x14ac:dyDescent="0.2">
      <c r="A33" s="49"/>
      <c r="B33" s="82"/>
      <c r="C33" s="82"/>
      <c r="D33" s="90"/>
      <c r="E33" s="19" t="str">
        <f>IFERROR(INDEX(テーブル2[種別],MATCH(テーブル3[[#This Row],[資金種別]],テーブル2[資金区分名称],0)),"")</f>
        <v/>
      </c>
      <c r="F33" s="84"/>
      <c r="G33" s="42"/>
      <c r="H33" s="55"/>
      <c r="I33" s="49"/>
    </row>
    <row r="34" spans="1:9" ht="21" customHeight="1" x14ac:dyDescent="0.2">
      <c r="A34" s="49"/>
      <c r="B34" s="82"/>
      <c r="C34" s="82"/>
      <c r="D34" s="90"/>
      <c r="E34" s="19" t="str">
        <f>IFERROR(INDEX(テーブル2[種別],MATCH(テーブル3[[#This Row],[資金種別]],テーブル2[資金区分名称],0)),"")</f>
        <v/>
      </c>
      <c r="F34" s="84"/>
      <c r="G34" s="42"/>
      <c r="H34" s="55"/>
      <c r="I34" s="49"/>
    </row>
    <row r="35" spans="1:9" ht="21" customHeight="1" x14ac:dyDescent="0.2">
      <c r="A35" s="49"/>
      <c r="B35" s="82"/>
      <c r="C35" s="82"/>
      <c r="D35" s="90"/>
      <c r="E35" s="19" t="str">
        <f>IFERROR(INDEX(テーブル2[種別],MATCH(テーブル3[[#This Row],[資金種別]],テーブル2[資金区分名称],0)),"")</f>
        <v/>
      </c>
      <c r="F35" s="85"/>
      <c r="G35" s="42"/>
      <c r="H35" s="55"/>
      <c r="I35" s="49"/>
    </row>
    <row r="36" spans="1:9" ht="13" customHeight="1" x14ac:dyDescent="0.2">
      <c r="A36" s="49"/>
      <c r="B36" s="44"/>
      <c r="C36" s="66"/>
      <c r="D36" s="67"/>
      <c r="E36" s="63"/>
      <c r="F36" s="44"/>
      <c r="G36" s="63"/>
      <c r="H36" s="55"/>
      <c r="I36" s="49"/>
    </row>
    <row r="37" spans="1:9" ht="21" customHeight="1" x14ac:dyDescent="0.2">
      <c r="A37" s="49"/>
      <c r="B37" s="45" t="s">
        <v>69</v>
      </c>
      <c r="C37" s="43"/>
      <c r="D37" s="44"/>
      <c r="E37" s="42"/>
      <c r="F37" s="42"/>
      <c r="G37" s="42"/>
      <c r="H37" s="55"/>
      <c r="I37" s="49"/>
    </row>
    <row r="38" spans="1:9" ht="21" customHeight="1" x14ac:dyDescent="0.2">
      <c r="A38" s="49"/>
      <c r="B38" s="74" t="s">
        <v>47</v>
      </c>
      <c r="C38" s="75" t="s">
        <v>49</v>
      </c>
      <c r="D38" s="76" t="s">
        <v>35</v>
      </c>
      <c r="E38" s="77" t="s">
        <v>48</v>
      </c>
      <c r="F38" s="92" t="s">
        <v>36</v>
      </c>
      <c r="G38" s="42"/>
      <c r="H38" s="55"/>
      <c r="I38" s="49"/>
    </row>
    <row r="39" spans="1:9" ht="21" customHeight="1" x14ac:dyDescent="0.2">
      <c r="A39" s="49"/>
      <c r="B39" s="82"/>
      <c r="C39" s="82"/>
      <c r="D39" s="90"/>
      <c r="E39" s="82"/>
      <c r="F39" s="82"/>
      <c r="G39" s="42"/>
      <c r="H39" s="55"/>
      <c r="I39" s="49"/>
    </row>
    <row r="40" spans="1:9" ht="21" customHeight="1" x14ac:dyDescent="0.2">
      <c r="A40" s="49"/>
      <c r="B40" s="82"/>
      <c r="C40" s="82"/>
      <c r="D40" s="90"/>
      <c r="E40" s="82"/>
      <c r="F40" s="82"/>
      <c r="G40" s="42"/>
      <c r="H40" s="55"/>
      <c r="I40" s="49"/>
    </row>
    <row r="41" spans="1:9" ht="21" customHeight="1" x14ac:dyDescent="0.2">
      <c r="A41" s="49"/>
      <c r="B41" s="82"/>
      <c r="C41" s="82"/>
      <c r="D41" s="90"/>
      <c r="E41" s="82"/>
      <c r="F41" s="82"/>
      <c r="G41" s="42"/>
      <c r="H41" s="55"/>
      <c r="I41" s="49"/>
    </row>
    <row r="42" spans="1:9" ht="21" customHeight="1" x14ac:dyDescent="0.2">
      <c r="A42" s="49"/>
      <c r="B42" s="82"/>
      <c r="C42" s="82"/>
      <c r="D42" s="90"/>
      <c r="E42" s="82"/>
      <c r="F42" s="82"/>
      <c r="G42" s="42"/>
      <c r="H42" s="55"/>
      <c r="I42" s="49"/>
    </row>
    <row r="43" spans="1:9" ht="21" customHeight="1" x14ac:dyDescent="0.2">
      <c r="A43" s="49"/>
      <c r="B43" s="82"/>
      <c r="C43" s="82"/>
      <c r="D43" s="90"/>
      <c r="E43" s="82"/>
      <c r="F43" s="82"/>
      <c r="G43" s="42"/>
      <c r="H43" s="55"/>
      <c r="I43" s="49"/>
    </row>
    <row r="44" spans="1:9" ht="13" customHeight="1" x14ac:dyDescent="0.2">
      <c r="A44" s="49"/>
      <c r="B44" s="42"/>
      <c r="C44" s="43"/>
      <c r="D44" s="44"/>
      <c r="E44" s="44"/>
      <c r="F44" s="44"/>
      <c r="G44" s="42"/>
      <c r="H44" s="55"/>
      <c r="I44" s="49"/>
    </row>
    <row r="45" spans="1:9" ht="21" customHeight="1" thickBot="1" x14ac:dyDescent="0.25">
      <c r="A45" s="49"/>
      <c r="B45" s="45" t="s">
        <v>74</v>
      </c>
      <c r="C45" s="43"/>
      <c r="D45" s="44"/>
      <c r="E45" s="42"/>
      <c r="F45" s="42"/>
      <c r="G45" s="42"/>
      <c r="H45" s="55"/>
      <c r="I45" s="49"/>
    </row>
    <row r="46" spans="1:9" ht="21" customHeight="1" x14ac:dyDescent="0.2">
      <c r="A46" s="49"/>
      <c r="B46" s="93" t="s">
        <v>88</v>
      </c>
      <c r="C46" s="94"/>
      <c r="D46" s="69">
        <f>SUM(テーブル3[調達金額],テーブル14[調達金額])</f>
        <v>0</v>
      </c>
      <c r="E46" s="42"/>
      <c r="F46" s="42"/>
      <c r="G46" s="42"/>
      <c r="H46" s="55"/>
      <c r="I46" s="49"/>
    </row>
    <row r="47" spans="1:9" ht="21" customHeight="1" thickBot="1" x14ac:dyDescent="0.25">
      <c r="A47" s="49"/>
      <c r="B47" s="95" t="s">
        <v>87</v>
      </c>
      <c r="C47" s="96"/>
      <c r="D47" s="70">
        <f>SUMIFS(テーブル3[調達金額],テーブル3[資金区分],"寄付金等収入")+
SUMIFS(テーブル14[調達金額],テーブル14[資金区分],"寄付金等収入")</f>
        <v>0</v>
      </c>
      <c r="E47" s="42"/>
      <c r="F47" s="42"/>
      <c r="G47" s="42"/>
      <c r="H47" s="55"/>
      <c r="I47" s="49"/>
    </row>
    <row r="48" spans="1:9" ht="21" customHeight="1" x14ac:dyDescent="0.2">
      <c r="A48" s="49"/>
      <c r="B48" s="1" t="s">
        <v>18</v>
      </c>
      <c r="C48" s="56"/>
      <c r="D48" s="57"/>
      <c r="E48" s="10"/>
      <c r="F48" s="9"/>
      <c r="G48" s="9"/>
      <c r="H48" s="55"/>
      <c r="I48" s="49"/>
    </row>
    <row r="49" spans="1:9" ht="21" customHeight="1" x14ac:dyDescent="0.2">
      <c r="A49" s="49"/>
      <c r="B49" s="7" t="s">
        <v>86</v>
      </c>
      <c r="C49" s="56"/>
      <c r="D49" s="57"/>
      <c r="E49" s="10"/>
      <c r="F49" s="9"/>
      <c r="G49" s="9"/>
      <c r="H49" s="55"/>
      <c r="I49" s="49"/>
    </row>
    <row r="50" spans="1:9" ht="21" customHeight="1" x14ac:dyDescent="0.2">
      <c r="A50" s="49"/>
      <c r="B50" s="58" t="s">
        <v>68</v>
      </c>
      <c r="C50" s="56"/>
      <c r="D50" s="57"/>
      <c r="E50" s="10"/>
      <c r="F50" s="9"/>
      <c r="G50" s="9"/>
      <c r="H50" s="55"/>
      <c r="I50" s="49"/>
    </row>
    <row r="51" spans="1:9" ht="21" customHeight="1" x14ac:dyDescent="0.2">
      <c r="A51" s="49"/>
      <c r="B51" s="7" t="s">
        <v>110</v>
      </c>
      <c r="C51" s="56"/>
      <c r="D51" s="57"/>
      <c r="E51" s="10"/>
      <c r="F51" s="9"/>
      <c r="G51" s="9"/>
      <c r="H51" s="55"/>
      <c r="I51" s="49"/>
    </row>
    <row r="52" spans="1:9" ht="21" customHeight="1" x14ac:dyDescent="0.2">
      <c r="A52" s="49"/>
      <c r="B52" s="7" t="s">
        <v>76</v>
      </c>
      <c r="C52" s="56"/>
      <c r="D52" s="57"/>
      <c r="E52" s="10"/>
      <c r="F52" s="9"/>
      <c r="G52" s="9"/>
      <c r="H52" s="55"/>
      <c r="I52" s="49"/>
    </row>
    <row r="53" spans="1:9" ht="21" customHeight="1" x14ac:dyDescent="0.2">
      <c r="A53" s="49"/>
      <c r="B53" s="58" t="s">
        <v>77</v>
      </c>
      <c r="C53" s="56"/>
      <c r="D53" s="57"/>
      <c r="E53" s="10"/>
      <c r="F53" s="9"/>
      <c r="G53" s="9"/>
      <c r="H53" s="55"/>
      <c r="I53" s="49"/>
    </row>
    <row r="54" spans="1:9" ht="21" customHeight="1" x14ac:dyDescent="0.2">
      <c r="A54" s="49"/>
      <c r="B54" s="58" t="s">
        <v>84</v>
      </c>
      <c r="C54" s="56"/>
      <c r="D54" s="57"/>
      <c r="E54" s="10"/>
      <c r="F54" s="9"/>
      <c r="G54" s="9"/>
      <c r="H54" s="55"/>
      <c r="I54" s="49"/>
    </row>
    <row r="55" spans="1:9" ht="21" customHeight="1" x14ac:dyDescent="0.2">
      <c r="A55" s="59"/>
      <c r="B55" s="64" t="s">
        <v>75</v>
      </c>
      <c r="C55" s="62"/>
      <c r="D55" s="62"/>
      <c r="E55" s="62"/>
      <c r="F55" s="62"/>
      <c r="G55" s="62"/>
      <c r="H55" s="60"/>
      <c r="I55" s="49"/>
    </row>
    <row r="56" spans="1:9" ht="0" hidden="1" customHeight="1" x14ac:dyDescent="0.2">
      <c r="H56" s="9"/>
    </row>
    <row r="57" spans="1:9" ht="0" hidden="1" customHeight="1" x14ac:dyDescent="0.2">
      <c r="H57" s="9"/>
    </row>
  </sheetData>
  <sheetProtection sheet="1" objects="1" scenarios="1"/>
  <phoneticPr fontId="2"/>
  <conditionalFormatting sqref="B24:D35">
    <cfRule type="expression" dxfId="19" priority="3">
      <formula>B24=""</formula>
    </cfRule>
  </conditionalFormatting>
  <conditionalFormatting sqref="B39:F43">
    <cfRule type="expression" dxfId="18" priority="1">
      <formula>B39=""</formula>
    </cfRule>
  </conditionalFormatting>
  <conditionalFormatting sqref="D5">
    <cfRule type="expression" dxfId="17" priority="10">
      <formula>$E$5="ブック内にある事業費経費別明細の数と異なります。"</formula>
    </cfRule>
  </conditionalFormatting>
  <conditionalFormatting sqref="D6">
    <cfRule type="expression" dxfId="16" priority="11">
      <formula>$D$6=""</formula>
    </cfRule>
  </conditionalFormatting>
  <conditionalFormatting sqref="D7">
    <cfRule type="expression" dxfId="15" priority="9">
      <formula>ISERROR($D$7)</formula>
    </cfRule>
  </conditionalFormatting>
  <conditionalFormatting sqref="D8">
    <cfRule type="expression" dxfId="14" priority="8">
      <formula>ISERROR($D$8)</formula>
    </cfRule>
  </conditionalFormatting>
  <conditionalFormatting sqref="D9">
    <cfRule type="expression" dxfId="13" priority="7">
      <formula>ISERROR($D$9)</formula>
    </cfRule>
  </conditionalFormatting>
  <conditionalFormatting sqref="D10">
    <cfRule type="expression" dxfId="12" priority="6">
      <formula>ISERROR($D$10)</formula>
    </cfRule>
  </conditionalFormatting>
  <conditionalFormatting sqref="E7">
    <cfRule type="expression" dxfId="11" priority="5">
      <formula>ISERROR($E$7)</formula>
    </cfRule>
  </conditionalFormatting>
  <conditionalFormatting sqref="F24:F35">
    <cfRule type="expression" dxfId="10" priority="2">
      <formula>F24=""</formula>
    </cfRule>
  </conditionalFormatting>
  <dataValidations count="2">
    <dataValidation type="whole" allowBlank="1" showInputMessage="1" showErrorMessage="1" sqref="D5" xr:uid="{DCF094D6-F05C-42E6-8F25-848200AF84F3}">
      <formula1>1</formula1>
      <formula2>100</formula2>
    </dataValidation>
    <dataValidation type="list" allowBlank="1" showInputMessage="1" showErrorMessage="1" sqref="E39:E43" xr:uid="{0CC4843B-81B9-4F2F-9A21-3C517BE483D8}">
      <formula1>"自己負担金,寄付金等収入"</formula1>
    </dataValidation>
  </dataValidations>
  <printOptions horizontalCentered="1" verticalCentered="1"/>
  <pageMargins left="0.23622047244094491" right="0.23622047244094491" top="0.74803149606299213" bottom="0.74803149606299213" header="0.31496062992125984" footer="0.31496062992125984"/>
  <pageSetup paperSize="9" scale="69" orientation="portrait"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0F3A4EC-4D5D-4DB6-A74E-D18A4B1DEE3D}">
          <x14:formula1>
            <xm:f>OFFSET(凡例!$I$2,0,0,COUNTA(凡例!$I:$I)-1,1)</xm:f>
          </x14:formula1>
          <xm:sqref>D6</xm:sqref>
        </x14:dataValidation>
        <x14:dataValidation type="list" allowBlank="1" showInputMessage="1" showErrorMessage="1" xr:uid="{A42A9168-5AC4-402B-B5D7-27F630586977}">
          <x14:formula1>
            <xm:f>OFFSET(凡例!$G$2,0,0,COUNTA(凡例!$G:$G)-1,1)</xm:f>
          </x14:formula1>
          <xm:sqref>G36 F39:F43 F24:F35</xm:sqref>
        </x14:dataValidation>
        <x14:dataValidation type="list" allowBlank="1" showInputMessage="1" showErrorMessage="1" xr:uid="{95718CC3-B3DA-4BD1-952B-B34FCEDE7181}">
          <x14:formula1>
            <xm:f>OFFSET(凡例!$D$2,0,0,COUNTA(凡例!$D:$D)-1,1)</xm:f>
          </x14:formula1>
          <xm:sqref>B24:B35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view="pageBreakPreview" topLeftCell="C1" zoomScaleNormal="85" zoomScaleSheetLayoutView="100" workbookViewId="0">
      <pane ySplit="3" topLeftCell="A4" activePane="bottomLeft" state="frozen"/>
      <selection activeCell="D8" sqref="D8"/>
      <selection pane="bottomLeft" activeCell="I4" sqref="I4:I51 G4:G51"/>
    </sheetView>
  </sheetViews>
  <sheetFormatPr defaultColWidth="0" defaultRowHeight="21"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36"/>
      <c r="I2" s="2"/>
      <c r="J2" s="36" t="s">
        <v>59</v>
      </c>
    </row>
    <row r="3" spans="1:10" ht="40" customHeight="1" x14ac:dyDescent="0.2">
      <c r="B3" s="106" t="s">
        <v>23</v>
      </c>
      <c r="C3" s="107" t="s">
        <v>25</v>
      </c>
      <c r="D3" s="108" t="s">
        <v>12</v>
      </c>
      <c r="E3" s="109" t="s">
        <v>21</v>
      </c>
      <c r="F3" s="110" t="s">
        <v>15</v>
      </c>
      <c r="G3" s="111" t="s">
        <v>40</v>
      </c>
      <c r="H3" s="108" t="s">
        <v>14</v>
      </c>
      <c r="I3" s="37" t="s">
        <v>64</v>
      </c>
    </row>
    <row r="4" spans="1:10" ht="22" customHeight="1" x14ac:dyDescent="0.2">
      <c r="B4" s="86"/>
      <c r="C4" s="87"/>
      <c r="D4" s="87"/>
      <c r="E4" s="91"/>
      <c r="F4" s="87"/>
      <c r="G4" s="112"/>
      <c r="H4" s="88"/>
      <c r="I4" s="38" t="str" cm="1">
        <f t="array" aca="1" ref="I4" ca="1">IF(テーブル5[[#This Row],[総額(C)]]="","",
IFERROR(INDEX(テーブル1[種類],MATCH(テーブル5[[#This Row],[経費区分]],テーブル1[経費区分名称],0)),INDIRECT(ADDRESS(ROW()-1,COLUMN())))
)</f>
        <v/>
      </c>
    </row>
    <row r="5" spans="1:10" ht="22" customHeight="1" x14ac:dyDescent="0.2">
      <c r="B5" s="86"/>
      <c r="C5" s="87"/>
      <c r="D5" s="87"/>
      <c r="E5" s="91"/>
      <c r="F5" s="87"/>
      <c r="G5" s="112"/>
      <c r="H5" s="88"/>
      <c r="I5" s="38" t="str" cm="1">
        <f t="array" aca="1" ref="I5" ca="1">IF(テーブル5[[#This Row],[総額(C)]]="","",
IFERROR(INDEX(テーブル1[種類],MATCH(テーブル5[[#This Row],[経費区分]],テーブル1[経費区分名称],0)),INDIRECT(ADDRESS(ROW()-1,COLUMN())))
)</f>
        <v/>
      </c>
    </row>
    <row r="6" spans="1:10" ht="22" customHeight="1" x14ac:dyDescent="0.2">
      <c r="B6" s="86"/>
      <c r="C6" s="87"/>
      <c r="D6" s="87"/>
      <c r="E6" s="91"/>
      <c r="F6" s="87"/>
      <c r="G6" s="112"/>
      <c r="H6" s="88"/>
      <c r="I6" s="38" t="str" cm="1">
        <f t="array" aca="1" ref="I6" ca="1">IF(テーブル5[[#This Row],[総額(C)]]="","",
IFERROR(INDEX(テーブル1[種類],MATCH(テーブル5[[#This Row],[経費区分]],テーブル1[経費区分名称],0)),INDIRECT(ADDRESS(ROW()-1,COLUMN())))
)</f>
        <v/>
      </c>
    </row>
    <row r="7" spans="1:10" ht="22" customHeight="1" x14ac:dyDescent="0.2">
      <c r="B7" s="86"/>
      <c r="C7" s="87"/>
      <c r="D7" s="87"/>
      <c r="E7" s="91"/>
      <c r="F7" s="87"/>
      <c r="G7" s="112"/>
      <c r="H7" s="88"/>
      <c r="I7" s="38" t="str" cm="1">
        <f t="array" aca="1" ref="I7" ca="1">IF(テーブル5[[#This Row],[総額(C)]]="","",
IFERROR(INDEX(テーブル1[種類],MATCH(テーブル5[[#This Row],[経費区分]],テーブル1[経費区分名称],0)),INDIRECT(ADDRESS(ROW()-1,COLUMN())))
)</f>
        <v/>
      </c>
    </row>
    <row r="8" spans="1:10" ht="22" customHeight="1" x14ac:dyDescent="0.2">
      <c r="B8" s="86"/>
      <c r="C8" s="87"/>
      <c r="D8" s="87"/>
      <c r="E8" s="91"/>
      <c r="F8" s="87"/>
      <c r="G8" s="112"/>
      <c r="H8" s="88"/>
      <c r="I8" s="38" t="str" cm="1">
        <f t="array" aca="1" ref="I8" ca="1">IF(テーブル5[[#This Row],[総額(C)]]="","",
IFERROR(INDEX(テーブル1[種類],MATCH(テーブル5[[#This Row],[経費区分]],テーブル1[経費区分名称],0)),INDIRECT(ADDRESS(ROW()-1,COLUMN())))
)</f>
        <v/>
      </c>
    </row>
    <row r="9" spans="1:10" ht="22" customHeight="1" x14ac:dyDescent="0.2">
      <c r="B9" s="86"/>
      <c r="C9" s="87"/>
      <c r="D9" s="87"/>
      <c r="E9" s="91"/>
      <c r="F9" s="87"/>
      <c r="G9" s="112"/>
      <c r="H9" s="88"/>
      <c r="I9" s="38" t="str" cm="1">
        <f t="array" aca="1" ref="I9" ca="1">IF(テーブル5[[#This Row],[総額(C)]]="","",
IFERROR(INDEX(テーブル1[種類],MATCH(テーブル5[[#This Row],[経費区分]],テーブル1[経費区分名称],0)),INDIRECT(ADDRESS(ROW()-1,COLUMN())))
)</f>
        <v/>
      </c>
    </row>
    <row r="10" spans="1:10" ht="22" customHeight="1" x14ac:dyDescent="0.2">
      <c r="B10" s="86"/>
      <c r="C10" s="87"/>
      <c r="D10" s="87"/>
      <c r="E10" s="91"/>
      <c r="F10" s="87"/>
      <c r="G10" s="112"/>
      <c r="H10" s="88"/>
      <c r="I10" s="38" t="str" cm="1">
        <f t="array" aca="1" ref="I10" ca="1">IF(テーブル5[[#This Row],[総額(C)]]="","",
IFERROR(INDEX(テーブル1[種類],MATCH(テーブル5[[#This Row],[経費区分]],テーブル1[経費区分名称],0)),INDIRECT(ADDRESS(ROW()-1,COLUMN())))
)</f>
        <v/>
      </c>
    </row>
    <row r="11" spans="1:10" ht="22" customHeight="1" x14ac:dyDescent="0.2">
      <c r="B11" s="86"/>
      <c r="C11" s="87"/>
      <c r="D11" s="87"/>
      <c r="E11" s="91"/>
      <c r="F11" s="87"/>
      <c r="G11" s="112"/>
      <c r="H11" s="88"/>
      <c r="I11" s="38" t="str" cm="1">
        <f t="array" aca="1" ref="I11" ca="1">IF(テーブル5[[#This Row],[総額(C)]]="","",
IFERROR(INDEX(テーブル1[種類],MATCH(テーブル5[[#This Row],[経費区分]],テーブル1[経費区分名称],0)),INDIRECT(ADDRESS(ROW()-1,COLUMN())))
)</f>
        <v/>
      </c>
    </row>
    <row r="12" spans="1:10" ht="22" customHeight="1" x14ac:dyDescent="0.2">
      <c r="B12" s="86"/>
      <c r="C12" s="87"/>
      <c r="D12" s="87"/>
      <c r="E12" s="91"/>
      <c r="F12" s="87"/>
      <c r="G12" s="112"/>
      <c r="H12" s="88"/>
      <c r="I12" s="38" t="str" cm="1">
        <f t="array" aca="1" ref="I12" ca="1">IF(テーブル5[[#This Row],[総額(C)]]="","",
IFERROR(INDEX(テーブル1[種類],MATCH(テーブル5[[#This Row],[経費区分]],テーブル1[経費区分名称],0)),INDIRECT(ADDRESS(ROW()-1,COLUMN())))
)</f>
        <v/>
      </c>
    </row>
    <row r="13" spans="1:10" ht="22" customHeight="1" x14ac:dyDescent="0.2">
      <c r="B13" s="86"/>
      <c r="C13" s="87"/>
      <c r="D13" s="87"/>
      <c r="E13" s="91"/>
      <c r="F13" s="87"/>
      <c r="G13" s="112"/>
      <c r="H13" s="88"/>
      <c r="I13" s="38" t="str" cm="1">
        <f t="array" aca="1" ref="I13" ca="1">IF(テーブル5[[#This Row],[総額(C)]]="","",
IFERROR(INDEX(テーブル1[種類],MATCH(テーブル5[[#This Row],[経費区分]],テーブル1[経費区分名称],0)),INDIRECT(ADDRESS(ROW()-1,COLUMN())))
)</f>
        <v/>
      </c>
    </row>
    <row r="14" spans="1:10" ht="22" customHeight="1" x14ac:dyDescent="0.2">
      <c r="B14" s="86"/>
      <c r="C14" s="87"/>
      <c r="D14" s="87"/>
      <c r="E14" s="91"/>
      <c r="F14" s="87"/>
      <c r="G14" s="112"/>
      <c r="H14" s="88"/>
      <c r="I14" s="38" t="str" cm="1">
        <f t="array" aca="1" ref="I14" ca="1">IF(テーブル5[[#This Row],[総額(C)]]="","",
IFERROR(INDEX(テーブル1[種類],MATCH(テーブル5[[#This Row],[経費区分]],テーブル1[経費区分名称],0)),INDIRECT(ADDRESS(ROW()-1,COLUMN())))
)</f>
        <v/>
      </c>
    </row>
    <row r="15" spans="1:10" ht="22" customHeight="1" x14ac:dyDescent="0.2">
      <c r="B15" s="86"/>
      <c r="C15" s="87"/>
      <c r="D15" s="87"/>
      <c r="E15" s="91"/>
      <c r="F15" s="87"/>
      <c r="G15" s="112"/>
      <c r="H15" s="88"/>
      <c r="I15" s="38" t="str" cm="1">
        <f t="array" aca="1" ref="I15" ca="1">IF(テーブル5[[#This Row],[総額(C)]]="","",
IFERROR(INDEX(テーブル1[種類],MATCH(テーブル5[[#This Row],[経費区分]],テーブル1[経費区分名称],0)),INDIRECT(ADDRESS(ROW()-1,COLUMN())))
)</f>
        <v/>
      </c>
    </row>
    <row r="16" spans="1:10" ht="22" customHeight="1" x14ac:dyDescent="0.2">
      <c r="B16" s="86"/>
      <c r="C16" s="87"/>
      <c r="D16" s="87"/>
      <c r="E16" s="91"/>
      <c r="F16" s="87"/>
      <c r="G16" s="112"/>
      <c r="H16" s="88"/>
      <c r="I16" s="38" t="str" cm="1">
        <f t="array" aca="1" ref="I16" ca="1">IF(テーブル5[[#This Row],[総額(C)]]="","",
IFERROR(INDEX(テーブル1[種類],MATCH(テーブル5[[#This Row],[経費区分]],テーブル1[経費区分名称],0)),INDIRECT(ADDRESS(ROW()-1,COLUMN())))
)</f>
        <v/>
      </c>
    </row>
    <row r="17" spans="2:9" ht="22" customHeight="1" x14ac:dyDescent="0.2">
      <c r="B17" s="86"/>
      <c r="C17" s="87"/>
      <c r="D17" s="87"/>
      <c r="E17" s="91"/>
      <c r="F17" s="87"/>
      <c r="G17" s="112"/>
      <c r="H17" s="88"/>
      <c r="I17" s="38" t="str" cm="1">
        <f t="array" aca="1" ref="I17" ca="1">IF(テーブル5[[#This Row],[総額(C)]]="","",
IFERROR(INDEX(テーブル1[種類],MATCH(テーブル5[[#This Row],[経費区分]],テーブル1[経費区分名称],0)),INDIRECT(ADDRESS(ROW()-1,COLUMN())))
)</f>
        <v/>
      </c>
    </row>
    <row r="18" spans="2:9" ht="22" customHeight="1" x14ac:dyDescent="0.2">
      <c r="B18" s="86"/>
      <c r="C18" s="87"/>
      <c r="D18" s="87"/>
      <c r="E18" s="91"/>
      <c r="F18" s="87"/>
      <c r="G18" s="112"/>
      <c r="H18" s="88"/>
      <c r="I18" s="38" t="str" cm="1">
        <f t="array" aca="1" ref="I18" ca="1">IF(テーブル5[[#This Row],[総額(C)]]="","",
IFERROR(INDEX(テーブル1[種類],MATCH(テーブル5[[#This Row],[経費区分]],テーブル1[経費区分名称],0)),INDIRECT(ADDRESS(ROW()-1,COLUMN())))
)</f>
        <v/>
      </c>
    </row>
    <row r="19" spans="2:9" ht="22" customHeight="1" x14ac:dyDescent="0.2">
      <c r="B19" s="86"/>
      <c r="C19" s="87"/>
      <c r="D19" s="87"/>
      <c r="E19" s="91"/>
      <c r="F19" s="87"/>
      <c r="G19" s="112"/>
      <c r="H19" s="88"/>
      <c r="I19" s="38" t="str" cm="1">
        <f t="array" aca="1" ref="I19" ca="1">IF(テーブル5[[#This Row],[総額(C)]]="","",
IFERROR(INDEX(テーブル1[種類],MATCH(テーブル5[[#This Row],[経費区分]],テーブル1[経費区分名称],0)),INDIRECT(ADDRESS(ROW()-1,COLUMN())))
)</f>
        <v/>
      </c>
    </row>
    <row r="20" spans="2:9" ht="22" customHeight="1" x14ac:dyDescent="0.2">
      <c r="B20" s="86"/>
      <c r="C20" s="87"/>
      <c r="D20" s="87"/>
      <c r="E20" s="91"/>
      <c r="F20" s="87"/>
      <c r="G20" s="112"/>
      <c r="H20" s="88"/>
      <c r="I20" s="38" t="str" cm="1">
        <f t="array" aca="1" ref="I20" ca="1">IF(テーブル5[[#This Row],[総額(C)]]="","",
IFERROR(INDEX(テーブル1[種類],MATCH(テーブル5[[#This Row],[経費区分]],テーブル1[経費区分名称],0)),INDIRECT(ADDRESS(ROW()-1,COLUMN())))
)</f>
        <v/>
      </c>
    </row>
    <row r="21" spans="2:9" ht="22" customHeight="1" x14ac:dyDescent="0.2">
      <c r="B21" s="86"/>
      <c r="C21" s="87"/>
      <c r="D21" s="87"/>
      <c r="E21" s="91"/>
      <c r="F21" s="87"/>
      <c r="G21" s="112"/>
      <c r="H21" s="88"/>
      <c r="I21" s="38" t="str" cm="1">
        <f t="array" aca="1" ref="I21" ca="1">IF(テーブル5[[#This Row],[総額(C)]]="","",
IFERROR(INDEX(テーブル1[種類],MATCH(テーブル5[[#This Row],[経費区分]],テーブル1[経費区分名称],0)),INDIRECT(ADDRESS(ROW()-1,COLUMN())))
)</f>
        <v/>
      </c>
    </row>
    <row r="22" spans="2:9" ht="22" customHeight="1" x14ac:dyDescent="0.2">
      <c r="B22" s="86"/>
      <c r="C22" s="87"/>
      <c r="D22" s="87"/>
      <c r="E22" s="91"/>
      <c r="F22" s="87"/>
      <c r="G22" s="112"/>
      <c r="H22" s="88"/>
      <c r="I22" s="38" t="str" cm="1">
        <f t="array" aca="1" ref="I22" ca="1">IF(テーブル5[[#This Row],[総額(C)]]="","",
IFERROR(INDEX(テーブル1[種類],MATCH(テーブル5[[#This Row],[経費区分]],テーブル1[経費区分名称],0)),INDIRECT(ADDRESS(ROW()-1,COLUMN())))
)</f>
        <v/>
      </c>
    </row>
    <row r="23" spans="2:9" ht="22" customHeight="1" x14ac:dyDescent="0.2">
      <c r="B23" s="86"/>
      <c r="C23" s="87"/>
      <c r="D23" s="87"/>
      <c r="E23" s="91"/>
      <c r="F23" s="87"/>
      <c r="G23" s="112"/>
      <c r="H23" s="88"/>
      <c r="I23" s="38" t="str" cm="1">
        <f t="array" aca="1" ref="I23" ca="1">IF(テーブル5[[#This Row],[総額(C)]]="","",
IFERROR(INDEX(テーブル1[種類],MATCH(テーブル5[[#This Row],[経費区分]],テーブル1[経費区分名称],0)),INDIRECT(ADDRESS(ROW()-1,COLUMN())))
)</f>
        <v/>
      </c>
    </row>
    <row r="24" spans="2:9" ht="22" customHeight="1" x14ac:dyDescent="0.2">
      <c r="B24" s="86"/>
      <c r="C24" s="87"/>
      <c r="D24" s="87"/>
      <c r="E24" s="91"/>
      <c r="F24" s="87"/>
      <c r="G24" s="112"/>
      <c r="H24" s="88"/>
      <c r="I24" s="38" t="str" cm="1">
        <f t="array" aca="1" ref="I24" ca="1">IF(テーブル5[[#This Row],[総額(C)]]="","",
IFERROR(INDEX(テーブル1[種類],MATCH(テーブル5[[#This Row],[経費区分]],テーブル1[経費区分名称],0)),INDIRECT(ADDRESS(ROW()-1,COLUMN())))
)</f>
        <v/>
      </c>
    </row>
    <row r="25" spans="2:9" ht="22" customHeight="1" x14ac:dyDescent="0.2">
      <c r="B25" s="86"/>
      <c r="C25" s="87"/>
      <c r="D25" s="87"/>
      <c r="E25" s="91"/>
      <c r="F25" s="87"/>
      <c r="G25" s="112"/>
      <c r="H25" s="88"/>
      <c r="I25" s="38" t="str" cm="1">
        <f t="array" aca="1" ref="I25" ca="1">IF(テーブル5[[#This Row],[総額(C)]]="","",
IFERROR(INDEX(テーブル1[種類],MATCH(テーブル5[[#This Row],[経費区分]],テーブル1[経費区分名称],0)),INDIRECT(ADDRESS(ROW()-1,COLUMN())))
)</f>
        <v/>
      </c>
    </row>
    <row r="26" spans="2:9" ht="22" customHeight="1" x14ac:dyDescent="0.2">
      <c r="B26" s="86"/>
      <c r="C26" s="87"/>
      <c r="D26" s="87"/>
      <c r="E26" s="91"/>
      <c r="F26" s="87"/>
      <c r="G26" s="112"/>
      <c r="H26" s="88"/>
      <c r="I26" s="38" t="str" cm="1">
        <f t="array" aca="1" ref="I26" ca="1">IF(テーブル5[[#This Row],[総額(C)]]="","",
IFERROR(INDEX(テーブル1[種類],MATCH(テーブル5[[#This Row],[経費区分]],テーブル1[経費区分名称],0)),INDIRECT(ADDRESS(ROW()-1,COLUMN())))
)</f>
        <v/>
      </c>
    </row>
    <row r="27" spans="2:9" ht="22" customHeight="1" x14ac:dyDescent="0.2">
      <c r="B27" s="86"/>
      <c r="C27" s="87"/>
      <c r="D27" s="87"/>
      <c r="E27" s="91"/>
      <c r="F27" s="87"/>
      <c r="G27" s="112"/>
      <c r="H27" s="88"/>
      <c r="I27" s="38" t="str" cm="1">
        <f t="array" aca="1" ref="I27" ca="1">IF(テーブル5[[#This Row],[総額(C)]]="","",
IFERROR(INDEX(テーブル1[種類],MATCH(テーブル5[[#This Row],[経費区分]],テーブル1[経費区分名称],0)),INDIRECT(ADDRESS(ROW()-1,COLUMN())))
)</f>
        <v/>
      </c>
    </row>
    <row r="28" spans="2:9" ht="22" customHeight="1" x14ac:dyDescent="0.2">
      <c r="B28" s="86"/>
      <c r="C28" s="87"/>
      <c r="D28" s="87"/>
      <c r="E28" s="91"/>
      <c r="F28" s="87"/>
      <c r="G28" s="112"/>
      <c r="H28" s="88"/>
      <c r="I28" s="38" t="str" cm="1">
        <f t="array" aca="1" ref="I28" ca="1">IF(テーブル5[[#This Row],[総額(C)]]="","",
IFERROR(INDEX(テーブル1[種類],MATCH(テーブル5[[#This Row],[経費区分]],テーブル1[経費区分名称],0)),INDIRECT(ADDRESS(ROW()-1,COLUMN())))
)</f>
        <v/>
      </c>
    </row>
    <row r="29" spans="2:9" ht="22" customHeight="1" x14ac:dyDescent="0.2">
      <c r="B29" s="86"/>
      <c r="C29" s="87"/>
      <c r="D29" s="87"/>
      <c r="E29" s="91"/>
      <c r="F29" s="87"/>
      <c r="G29" s="112"/>
      <c r="H29" s="88"/>
      <c r="I29" s="38" t="str" cm="1">
        <f t="array" aca="1" ref="I29" ca="1">IF(テーブル5[[#This Row],[総額(C)]]="","",
IFERROR(INDEX(テーブル1[種類],MATCH(テーブル5[[#This Row],[経費区分]],テーブル1[経費区分名称],0)),INDIRECT(ADDRESS(ROW()-1,COLUMN())))
)</f>
        <v/>
      </c>
    </row>
    <row r="30" spans="2:9" ht="22" customHeight="1" x14ac:dyDescent="0.2">
      <c r="B30" s="86"/>
      <c r="C30" s="87"/>
      <c r="D30" s="87"/>
      <c r="E30" s="91"/>
      <c r="F30" s="87"/>
      <c r="G30" s="112"/>
      <c r="H30" s="88"/>
      <c r="I30" s="38" t="str" cm="1">
        <f t="array" aca="1" ref="I30" ca="1">IF(テーブル5[[#This Row],[総額(C)]]="","",
IFERROR(INDEX(テーブル1[種類],MATCH(テーブル5[[#This Row],[経費区分]],テーブル1[経費区分名称],0)),INDIRECT(ADDRESS(ROW()-1,COLUMN())))
)</f>
        <v/>
      </c>
    </row>
    <row r="31" spans="2:9" ht="22" customHeight="1" x14ac:dyDescent="0.2">
      <c r="B31" s="86"/>
      <c r="C31" s="87"/>
      <c r="D31" s="87"/>
      <c r="E31" s="91"/>
      <c r="F31" s="87"/>
      <c r="G31" s="112"/>
      <c r="H31" s="88"/>
      <c r="I31" s="38" t="str" cm="1">
        <f t="array" aca="1" ref="I31" ca="1">IF(テーブル5[[#This Row],[総額(C)]]="","",
IFERROR(INDEX(テーブル1[種類],MATCH(テーブル5[[#This Row],[経費区分]],テーブル1[経費区分名称],0)),INDIRECT(ADDRESS(ROW()-1,COLUMN())))
)</f>
        <v/>
      </c>
    </row>
    <row r="32" spans="2:9" ht="22" customHeight="1" x14ac:dyDescent="0.2">
      <c r="B32" s="86"/>
      <c r="C32" s="87"/>
      <c r="D32" s="87"/>
      <c r="E32" s="91"/>
      <c r="F32" s="87"/>
      <c r="G32" s="112"/>
      <c r="H32" s="88"/>
      <c r="I32" s="38" t="str" cm="1">
        <f t="array" aca="1" ref="I32" ca="1">IF(テーブル5[[#This Row],[総額(C)]]="","",
IFERROR(INDEX(テーブル1[種類],MATCH(テーブル5[[#This Row],[経費区分]],テーブル1[経費区分名称],0)),INDIRECT(ADDRESS(ROW()-1,COLUMN())))
)</f>
        <v/>
      </c>
    </row>
    <row r="33" spans="2:9" ht="22" customHeight="1" x14ac:dyDescent="0.2">
      <c r="B33" s="86"/>
      <c r="C33" s="87"/>
      <c r="D33" s="87"/>
      <c r="E33" s="91"/>
      <c r="F33" s="87"/>
      <c r="G33" s="112"/>
      <c r="H33" s="88"/>
      <c r="I33" s="38" t="str" cm="1">
        <f t="array" aca="1" ref="I33" ca="1">IF(テーブル5[[#This Row],[総額(C)]]="","",
IFERROR(INDEX(テーブル1[種類],MATCH(テーブル5[[#This Row],[経費区分]],テーブル1[経費区分名称],0)),INDIRECT(ADDRESS(ROW()-1,COLUMN())))
)</f>
        <v/>
      </c>
    </row>
    <row r="34" spans="2:9" ht="22" customHeight="1" x14ac:dyDescent="0.2">
      <c r="B34" s="86"/>
      <c r="C34" s="87"/>
      <c r="D34" s="87"/>
      <c r="E34" s="91"/>
      <c r="F34" s="87"/>
      <c r="G34" s="112"/>
      <c r="H34" s="88"/>
      <c r="I34" s="38" t="str" cm="1">
        <f t="array" aca="1" ref="I34" ca="1">IF(テーブル5[[#This Row],[総額(C)]]="","",
IFERROR(INDEX(テーブル1[種類],MATCH(テーブル5[[#This Row],[経費区分]],テーブル1[経費区分名称],0)),INDIRECT(ADDRESS(ROW()-1,COLUMN())))
)</f>
        <v/>
      </c>
    </row>
    <row r="35" spans="2:9" ht="22" customHeight="1" x14ac:dyDescent="0.2">
      <c r="B35" s="86"/>
      <c r="C35" s="87"/>
      <c r="D35" s="87"/>
      <c r="E35" s="91"/>
      <c r="F35" s="87"/>
      <c r="G35" s="112"/>
      <c r="H35" s="88"/>
      <c r="I35" s="38" t="str" cm="1">
        <f t="array" aca="1" ref="I35" ca="1">IF(テーブル5[[#This Row],[総額(C)]]="","",
IFERROR(INDEX(テーブル1[種類],MATCH(テーブル5[[#This Row],[経費区分]],テーブル1[経費区分名称],0)),INDIRECT(ADDRESS(ROW()-1,COLUMN())))
)</f>
        <v/>
      </c>
    </row>
    <row r="36" spans="2:9" ht="22" customHeight="1" x14ac:dyDescent="0.2">
      <c r="B36" s="86"/>
      <c r="C36" s="87"/>
      <c r="D36" s="87"/>
      <c r="E36" s="91"/>
      <c r="F36" s="87"/>
      <c r="G36" s="112"/>
      <c r="H36" s="88"/>
      <c r="I36" s="38" t="str" cm="1">
        <f t="array" aca="1" ref="I36" ca="1">IF(テーブル5[[#This Row],[総額(C)]]="","",
IFERROR(INDEX(テーブル1[種類],MATCH(テーブル5[[#This Row],[経費区分]],テーブル1[経費区分名称],0)),INDIRECT(ADDRESS(ROW()-1,COLUMN())))
)</f>
        <v/>
      </c>
    </row>
    <row r="37" spans="2:9" ht="22" customHeight="1" x14ac:dyDescent="0.2">
      <c r="B37" s="86"/>
      <c r="C37" s="87"/>
      <c r="D37" s="87"/>
      <c r="E37" s="91"/>
      <c r="F37" s="87"/>
      <c r="G37" s="112"/>
      <c r="H37" s="88"/>
      <c r="I37" s="38" t="str" cm="1">
        <f t="array" aca="1" ref="I37" ca="1">IF(テーブル5[[#This Row],[総額(C)]]="","",
IFERROR(INDEX(テーブル1[種類],MATCH(テーブル5[[#This Row],[経費区分]],テーブル1[経費区分名称],0)),INDIRECT(ADDRESS(ROW()-1,COLUMN())))
)</f>
        <v/>
      </c>
    </row>
    <row r="38" spans="2:9" ht="22" customHeight="1" x14ac:dyDescent="0.2">
      <c r="B38" s="86"/>
      <c r="C38" s="87"/>
      <c r="D38" s="87"/>
      <c r="E38" s="91"/>
      <c r="F38" s="87"/>
      <c r="G38" s="112"/>
      <c r="H38" s="88"/>
      <c r="I38" s="38" t="str" cm="1">
        <f t="array" aca="1" ref="I38" ca="1">IF(テーブル5[[#This Row],[総額(C)]]="","",
IFERROR(INDEX(テーブル1[種類],MATCH(テーブル5[[#This Row],[経費区分]],テーブル1[経費区分名称],0)),INDIRECT(ADDRESS(ROW()-1,COLUMN())))
)</f>
        <v/>
      </c>
    </row>
    <row r="39" spans="2:9" ht="22" customHeight="1" x14ac:dyDescent="0.2">
      <c r="B39" s="86"/>
      <c r="C39" s="87"/>
      <c r="D39" s="87"/>
      <c r="E39" s="91"/>
      <c r="F39" s="87"/>
      <c r="G39" s="112"/>
      <c r="H39" s="88"/>
      <c r="I39" s="38" t="str" cm="1">
        <f t="array" aca="1" ref="I39" ca="1">IF(テーブル5[[#This Row],[総額(C)]]="","",
IFERROR(INDEX(テーブル1[種類],MATCH(テーブル5[[#This Row],[経費区分]],テーブル1[経費区分名称],0)),INDIRECT(ADDRESS(ROW()-1,COLUMN())))
)</f>
        <v/>
      </c>
    </row>
    <row r="40" spans="2:9" ht="22" customHeight="1" x14ac:dyDescent="0.2">
      <c r="B40" s="86"/>
      <c r="C40" s="87"/>
      <c r="D40" s="87"/>
      <c r="E40" s="91"/>
      <c r="F40" s="87"/>
      <c r="G40" s="112"/>
      <c r="H40" s="88"/>
      <c r="I40" s="38" t="str" cm="1">
        <f t="array" aca="1" ref="I40" ca="1">IF(テーブル5[[#This Row],[総額(C)]]="","",
IFERROR(INDEX(テーブル1[種類],MATCH(テーブル5[[#This Row],[経費区分]],テーブル1[経費区分名称],0)),INDIRECT(ADDRESS(ROW()-1,COLUMN())))
)</f>
        <v/>
      </c>
    </row>
    <row r="41" spans="2:9" ht="22" customHeight="1" x14ac:dyDescent="0.2">
      <c r="B41" s="86"/>
      <c r="C41" s="87"/>
      <c r="D41" s="87"/>
      <c r="E41" s="91"/>
      <c r="F41" s="87"/>
      <c r="G41" s="112"/>
      <c r="H41" s="88"/>
      <c r="I41" s="38" t="str" cm="1">
        <f t="array" aca="1" ref="I41" ca="1">IF(テーブル5[[#This Row],[総額(C)]]="","",
IFERROR(INDEX(テーブル1[種類],MATCH(テーブル5[[#This Row],[経費区分]],テーブル1[経費区分名称],0)),INDIRECT(ADDRESS(ROW()-1,COLUMN())))
)</f>
        <v/>
      </c>
    </row>
    <row r="42" spans="2:9" ht="22" customHeight="1" x14ac:dyDescent="0.2">
      <c r="B42" s="86"/>
      <c r="C42" s="87"/>
      <c r="D42" s="87"/>
      <c r="E42" s="91"/>
      <c r="F42" s="87"/>
      <c r="G42" s="112"/>
      <c r="H42" s="88"/>
      <c r="I42" s="38" t="str" cm="1">
        <f t="array" aca="1" ref="I42" ca="1">IF(テーブル5[[#This Row],[総額(C)]]="","",
IFERROR(INDEX(テーブル1[種類],MATCH(テーブル5[[#This Row],[経費区分]],テーブル1[経費区分名称],0)),INDIRECT(ADDRESS(ROW()-1,COLUMN())))
)</f>
        <v/>
      </c>
    </row>
    <row r="43" spans="2:9" ht="22" customHeight="1" x14ac:dyDescent="0.2">
      <c r="B43" s="86"/>
      <c r="C43" s="87"/>
      <c r="D43" s="87"/>
      <c r="E43" s="91"/>
      <c r="F43" s="87"/>
      <c r="G43" s="112"/>
      <c r="H43" s="88"/>
      <c r="I43" s="38" t="str" cm="1">
        <f t="array" aca="1" ref="I43" ca="1">IF(テーブル5[[#This Row],[総額(C)]]="","",
IFERROR(INDEX(テーブル1[種類],MATCH(テーブル5[[#This Row],[経費区分]],テーブル1[経費区分名称],0)),INDIRECT(ADDRESS(ROW()-1,COLUMN())))
)</f>
        <v/>
      </c>
    </row>
    <row r="44" spans="2:9" ht="22" customHeight="1" x14ac:dyDescent="0.2">
      <c r="B44" s="86"/>
      <c r="C44" s="87"/>
      <c r="D44" s="87"/>
      <c r="E44" s="91"/>
      <c r="F44" s="87"/>
      <c r="G44" s="112"/>
      <c r="H44" s="88"/>
      <c r="I44" s="38" t="str" cm="1">
        <f t="array" aca="1" ref="I44" ca="1">IF(テーブル5[[#This Row],[総額(C)]]="","",
IFERROR(INDEX(テーブル1[種類],MATCH(テーブル5[[#This Row],[経費区分]],テーブル1[経費区分名称],0)),INDIRECT(ADDRESS(ROW()-1,COLUMN())))
)</f>
        <v/>
      </c>
    </row>
    <row r="45" spans="2:9" ht="22" customHeight="1" x14ac:dyDescent="0.2">
      <c r="B45" s="86"/>
      <c r="C45" s="87"/>
      <c r="D45" s="87"/>
      <c r="E45" s="91"/>
      <c r="F45" s="87"/>
      <c r="G45" s="112"/>
      <c r="H45" s="88"/>
      <c r="I45" s="38" t="str" cm="1">
        <f t="array" aca="1" ref="I45" ca="1">IF(テーブル5[[#This Row],[総額(C)]]="","",
IFERROR(INDEX(テーブル1[種類],MATCH(テーブル5[[#This Row],[経費区分]],テーブル1[経費区分名称],0)),INDIRECT(ADDRESS(ROW()-1,COLUMN())))
)</f>
        <v/>
      </c>
    </row>
    <row r="46" spans="2:9" ht="22" customHeight="1" x14ac:dyDescent="0.2">
      <c r="B46" s="86"/>
      <c r="C46" s="87"/>
      <c r="D46" s="87"/>
      <c r="E46" s="91"/>
      <c r="F46" s="87"/>
      <c r="G46" s="112"/>
      <c r="H46" s="88"/>
      <c r="I46" s="38" t="str" cm="1">
        <f t="array" aca="1" ref="I46" ca="1">IF(テーブル5[[#This Row],[総額(C)]]="","",
IFERROR(INDEX(テーブル1[種類],MATCH(テーブル5[[#This Row],[経費区分]],テーブル1[経費区分名称],0)),INDIRECT(ADDRESS(ROW()-1,COLUMN())))
)</f>
        <v/>
      </c>
    </row>
    <row r="47" spans="2:9" ht="22" customHeight="1" x14ac:dyDescent="0.2">
      <c r="B47" s="86"/>
      <c r="C47" s="87"/>
      <c r="D47" s="87"/>
      <c r="E47" s="91"/>
      <c r="F47" s="87"/>
      <c r="G47" s="112"/>
      <c r="H47" s="88"/>
      <c r="I47" s="38" t="str" cm="1">
        <f t="array" aca="1" ref="I47" ca="1">IF(テーブル5[[#This Row],[総額(C)]]="","",
IFERROR(INDEX(テーブル1[種類],MATCH(テーブル5[[#This Row],[経費区分]],テーブル1[経費区分名称],0)),INDIRECT(ADDRESS(ROW()-1,COLUMN())))
)</f>
        <v/>
      </c>
    </row>
    <row r="48" spans="2:9" ht="22" customHeight="1" x14ac:dyDescent="0.2">
      <c r="B48" s="86"/>
      <c r="C48" s="87"/>
      <c r="D48" s="87"/>
      <c r="E48" s="91"/>
      <c r="F48" s="87"/>
      <c r="G48" s="112"/>
      <c r="H48" s="88"/>
      <c r="I48" s="38" t="str" cm="1">
        <f t="array" aca="1" ref="I48" ca="1">IF(テーブル5[[#This Row],[総額(C)]]="","",
IFERROR(INDEX(テーブル1[種類],MATCH(テーブル5[[#This Row],[経費区分]],テーブル1[経費区分名称],0)),INDIRECT(ADDRESS(ROW()-1,COLUMN())))
)</f>
        <v/>
      </c>
    </row>
    <row r="49" spans="2:9" ht="22" customHeight="1" x14ac:dyDescent="0.2">
      <c r="B49" s="86"/>
      <c r="C49" s="87"/>
      <c r="D49" s="87"/>
      <c r="E49" s="91"/>
      <c r="F49" s="87"/>
      <c r="G49" s="112"/>
      <c r="H49" s="88"/>
      <c r="I49" s="38" t="str" cm="1">
        <f t="array" aca="1" ref="I49" ca="1">IF(テーブル5[[#This Row],[総額(C)]]="","",
IFERROR(INDEX(テーブル1[種類],MATCH(テーブル5[[#This Row],[経費区分]],テーブル1[経費区分名称],0)),INDIRECT(ADDRESS(ROW()-1,COLUMN())))
)</f>
        <v/>
      </c>
    </row>
    <row r="50" spans="2:9" ht="22" customHeight="1" x14ac:dyDescent="0.2">
      <c r="B50" s="86"/>
      <c r="C50" s="87"/>
      <c r="D50" s="87"/>
      <c r="E50" s="91"/>
      <c r="F50" s="87"/>
      <c r="G50" s="112"/>
      <c r="H50" s="88"/>
      <c r="I50" s="38" t="str" cm="1">
        <f t="array" aca="1" ref="I50" ca="1">IF(テーブル5[[#This Row],[総額(C)]]="","",
IFERROR(INDEX(テーブル1[種類],MATCH(テーブル5[[#This Row],[経費区分]],テーブル1[経費区分名称],0)),INDIRECT(ADDRESS(ROW()-1,COLUMN())))
)</f>
        <v/>
      </c>
    </row>
    <row r="51" spans="2:9" ht="22" customHeight="1" x14ac:dyDescent="0.2">
      <c r="B51" s="86"/>
      <c r="C51" s="87"/>
      <c r="D51" s="87"/>
      <c r="E51" s="91"/>
      <c r="F51" s="87"/>
      <c r="G51" s="112"/>
      <c r="H51" s="88"/>
      <c r="I51" s="38" t="str" cm="1">
        <f t="array" aca="1" ref="I51" ca="1">IF(テーブル5[[#This Row],[総額(C)]]="","",
IFERROR(INDEX(テーブル1[種類],MATCH(テーブル5[[#This Row],[経費区分]],テーブル1[経費区分名称],0)),INDIRECT(ADDRESS(ROW()-1,COLUMN())))
)</f>
        <v/>
      </c>
    </row>
    <row r="52" spans="2:9" ht="21" customHeight="1" x14ac:dyDescent="0.2">
      <c r="B52" s="23"/>
      <c r="C52" s="17"/>
      <c r="D52" s="17"/>
      <c r="E52" s="17"/>
      <c r="F52" s="17"/>
      <c r="G52" s="17"/>
      <c r="H52" s="22" t="s">
        <v>39</v>
      </c>
      <c r="I52" s="17"/>
    </row>
    <row r="53" spans="2:9" ht="21" customHeight="1" x14ac:dyDescent="0.2"/>
    <row r="54" spans="2:9" ht="21" customHeight="1" x14ac:dyDescent="0.2">
      <c r="G54" s="1" t="s">
        <v>63</v>
      </c>
      <c r="H54" s="16">
        <f ca="1">SUM($H$55:$H$56)</f>
        <v>0</v>
      </c>
    </row>
    <row r="55" spans="2:9" ht="21" customHeight="1" x14ac:dyDescent="0.2">
      <c r="G55" s="1" t="s">
        <v>60</v>
      </c>
      <c r="H55" s="16">
        <f ca="1">SUMIF(テーブル5[経費種類取得用],1,テーブル5[総額(C)])</f>
        <v>0</v>
      </c>
    </row>
    <row r="56" spans="2:9" ht="21" customHeight="1" x14ac:dyDescent="0.2">
      <c r="G56" s="1" t="s">
        <v>61</v>
      </c>
      <c r="H56" s="16">
        <f ca="1">SUM(SUMIF(テーブル5[経費種類取得用],"2",テーブル5[総額(C)]),SUMIF(テーブル5[経費種類取得用],"4",テーブル5[総額(C)]))</f>
        <v>0</v>
      </c>
    </row>
  </sheetData>
  <sheetProtection sheet="1" objects="1" scenarios="1"/>
  <phoneticPr fontId="2"/>
  <conditionalFormatting sqref="B4:H51">
    <cfRule type="expression" dxfId="9" priority="2">
      <formula>$C4="消費税"</formula>
    </cfRule>
    <cfRule type="expression" dxfId="8" priority="3">
      <formula>$C4="小計"</formula>
    </cfRule>
  </conditionalFormatting>
  <printOptions horizontalCentered="1" verticalCentered="1"/>
  <pageMargins left="0.23622047244094491" right="0.23622047244094491" top="0.55118110236220474" bottom="0.55118110236220474" header="0.31496062992125984" footer="0.31496062992125984"/>
  <pageSetup paperSize="9" scale="6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F031C2C6-EFBE-480C-81A0-8F66922FC6DB}">
            <xm:f>VLOOKUP($C4,OFFSET(凡例!$A$2,0,0,COUNTA(凡例!$A:$A)-1,2),2,FALSE)=2</xm:f>
            <x14:dxf>
              <fill>
                <patternFill>
                  <bgColor theme="0" tint="-0.24994659260841701"/>
                </patternFill>
              </fill>
            </x14:dxf>
          </x14:cfRule>
          <xm:sqref>G4:G51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F74758D-E4BA-4AC5-8ADC-DBC4E9A5D92B}">
          <x14:formula1>
            <xm:f>OFFSET(凡例!$A$1,1,0,COUNTA(凡例!$A:$A)-1,1)</xm:f>
          </x14:formula1>
          <xm:sqref>C4:C51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3086-2773-4F09-B3BE-18E5CA0E7926}">
  <sheetPr codeName="Sheet4"/>
  <dimension ref="A1:K56"/>
  <sheetViews>
    <sheetView view="pageBreakPreview" zoomScaleNormal="85" zoomScaleSheetLayoutView="100" workbookViewId="0">
      <pane ySplit="3" topLeftCell="A4" activePane="bottomLeft" state="frozen"/>
      <selection activeCell="D8" sqref="D8"/>
      <selection pane="bottomLeft"/>
    </sheetView>
  </sheetViews>
  <sheetFormatPr defaultColWidth="0" defaultRowHeight="21"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36"/>
      <c r="I2" s="2"/>
      <c r="J2" s="36" t="s">
        <v>59</v>
      </c>
    </row>
    <row r="3" spans="1:10" ht="40" customHeight="1" x14ac:dyDescent="0.2">
      <c r="B3" s="106" t="s">
        <v>23</v>
      </c>
      <c r="C3" s="107" t="s">
        <v>25</v>
      </c>
      <c r="D3" s="108" t="s">
        <v>12</v>
      </c>
      <c r="E3" s="109" t="s">
        <v>21</v>
      </c>
      <c r="F3" s="110" t="s">
        <v>15</v>
      </c>
      <c r="G3" s="111" t="s">
        <v>40</v>
      </c>
      <c r="H3" s="108" t="s">
        <v>14</v>
      </c>
      <c r="I3" s="37" t="s">
        <v>64</v>
      </c>
    </row>
    <row r="4" spans="1:10" ht="22" customHeight="1" x14ac:dyDescent="0.2">
      <c r="B4" s="86"/>
      <c r="C4" s="87"/>
      <c r="D4" s="87"/>
      <c r="E4" s="91"/>
      <c r="F4" s="87"/>
      <c r="G4" s="112"/>
      <c r="H4" s="88"/>
      <c r="I4" s="38" t="str" cm="1">
        <f t="array" aca="1" ref="I4" ca="1">IF(テーブル58[[#This Row],[総額(C)]]="","",
IFERROR(INDEX(テーブル1[種類],MATCH(テーブル58[[#This Row],[経費区分]],テーブル1[経費区分名称],0)),INDIRECT(ADDRESS(ROW()-1,COLUMN())))
)</f>
        <v/>
      </c>
    </row>
    <row r="5" spans="1:10" ht="22" customHeight="1" x14ac:dyDescent="0.2">
      <c r="B5" s="86"/>
      <c r="C5" s="87"/>
      <c r="D5" s="87"/>
      <c r="E5" s="91"/>
      <c r="F5" s="87"/>
      <c r="G5" s="112"/>
      <c r="H5" s="88"/>
      <c r="I5" s="38" t="str" cm="1">
        <f t="array" aca="1" ref="I5" ca="1">IF(テーブル58[[#This Row],[総額(C)]]="","",
IFERROR(INDEX(テーブル1[種類],MATCH(テーブル58[[#This Row],[経費区分]],テーブル1[経費区分名称],0)),INDIRECT(ADDRESS(ROW()-1,COLUMN())))
)</f>
        <v/>
      </c>
    </row>
    <row r="6" spans="1:10" ht="22" customHeight="1" x14ac:dyDescent="0.2">
      <c r="B6" s="86"/>
      <c r="C6" s="87"/>
      <c r="D6" s="87"/>
      <c r="E6" s="91"/>
      <c r="F6" s="87"/>
      <c r="G6" s="112"/>
      <c r="H6" s="88"/>
      <c r="I6" s="38" t="str" cm="1">
        <f t="array" aca="1" ref="I6" ca="1">IF(テーブル58[[#This Row],[総額(C)]]="","",
IFERROR(INDEX(テーブル1[種類],MATCH(テーブル58[[#This Row],[経費区分]],テーブル1[経費区分名称],0)),INDIRECT(ADDRESS(ROW()-1,COLUMN())))
)</f>
        <v/>
      </c>
    </row>
    <row r="7" spans="1:10" ht="22" customHeight="1" x14ac:dyDescent="0.2">
      <c r="B7" s="86"/>
      <c r="C7" s="87"/>
      <c r="D7" s="87"/>
      <c r="E7" s="91"/>
      <c r="F7" s="87"/>
      <c r="G7" s="112"/>
      <c r="H7" s="88"/>
      <c r="I7" s="38" t="str" cm="1">
        <f t="array" aca="1" ref="I7" ca="1">IF(テーブル58[[#This Row],[総額(C)]]="","",
IFERROR(INDEX(テーブル1[種類],MATCH(テーブル58[[#This Row],[経費区分]],テーブル1[経費区分名称],0)),INDIRECT(ADDRESS(ROW()-1,COLUMN())))
)</f>
        <v/>
      </c>
    </row>
    <row r="8" spans="1:10" ht="22" customHeight="1" x14ac:dyDescent="0.2">
      <c r="B8" s="86"/>
      <c r="C8" s="87"/>
      <c r="D8" s="87"/>
      <c r="E8" s="91"/>
      <c r="F8" s="87"/>
      <c r="G8" s="112"/>
      <c r="H8" s="88"/>
      <c r="I8" s="38" t="str" cm="1">
        <f t="array" aca="1" ref="I8" ca="1">IF(テーブル58[[#This Row],[総額(C)]]="","",
IFERROR(INDEX(テーブル1[種類],MATCH(テーブル58[[#This Row],[経費区分]],テーブル1[経費区分名称],0)),INDIRECT(ADDRESS(ROW()-1,COLUMN())))
)</f>
        <v/>
      </c>
    </row>
    <row r="9" spans="1:10" ht="22" customHeight="1" x14ac:dyDescent="0.2">
      <c r="B9" s="86"/>
      <c r="C9" s="87"/>
      <c r="D9" s="87"/>
      <c r="E9" s="91"/>
      <c r="F9" s="87"/>
      <c r="G9" s="112"/>
      <c r="H9" s="88"/>
      <c r="I9" s="38" t="str" cm="1">
        <f t="array" aca="1" ref="I9" ca="1">IF(テーブル58[[#This Row],[総額(C)]]="","",
IFERROR(INDEX(テーブル1[種類],MATCH(テーブル58[[#This Row],[経費区分]],テーブル1[経費区分名称],0)),INDIRECT(ADDRESS(ROW()-1,COLUMN())))
)</f>
        <v/>
      </c>
    </row>
    <row r="10" spans="1:10" ht="22" customHeight="1" x14ac:dyDescent="0.2">
      <c r="B10" s="86"/>
      <c r="C10" s="87"/>
      <c r="D10" s="87"/>
      <c r="E10" s="91"/>
      <c r="F10" s="87"/>
      <c r="G10" s="112"/>
      <c r="H10" s="88"/>
      <c r="I10" s="38" t="str" cm="1">
        <f t="array" aca="1" ref="I10" ca="1">IF(テーブル58[[#This Row],[総額(C)]]="","",
IFERROR(INDEX(テーブル1[種類],MATCH(テーブル58[[#This Row],[経費区分]],テーブル1[経費区分名称],0)),INDIRECT(ADDRESS(ROW()-1,COLUMN())))
)</f>
        <v/>
      </c>
    </row>
    <row r="11" spans="1:10" ht="22" customHeight="1" x14ac:dyDescent="0.2">
      <c r="B11" s="86"/>
      <c r="C11" s="87"/>
      <c r="D11" s="87"/>
      <c r="E11" s="91"/>
      <c r="F11" s="87"/>
      <c r="G11" s="112"/>
      <c r="H11" s="88"/>
      <c r="I11" s="38" t="str" cm="1">
        <f t="array" aca="1" ref="I11" ca="1">IF(テーブル58[[#This Row],[総額(C)]]="","",
IFERROR(INDEX(テーブル1[種類],MATCH(テーブル58[[#This Row],[経費区分]],テーブル1[経費区分名称],0)),INDIRECT(ADDRESS(ROW()-1,COLUMN())))
)</f>
        <v/>
      </c>
    </row>
    <row r="12" spans="1:10" ht="22" customHeight="1" x14ac:dyDescent="0.2">
      <c r="B12" s="86"/>
      <c r="C12" s="87"/>
      <c r="D12" s="87"/>
      <c r="E12" s="91"/>
      <c r="F12" s="87"/>
      <c r="G12" s="112"/>
      <c r="H12" s="88"/>
      <c r="I12" s="38" t="str" cm="1">
        <f t="array" aca="1" ref="I12" ca="1">IF(テーブル58[[#This Row],[総額(C)]]="","",
IFERROR(INDEX(テーブル1[種類],MATCH(テーブル58[[#This Row],[経費区分]],テーブル1[経費区分名称],0)),INDIRECT(ADDRESS(ROW()-1,COLUMN())))
)</f>
        <v/>
      </c>
    </row>
    <row r="13" spans="1:10" ht="22" customHeight="1" x14ac:dyDescent="0.2">
      <c r="B13" s="86"/>
      <c r="C13" s="87"/>
      <c r="D13" s="87"/>
      <c r="E13" s="91"/>
      <c r="F13" s="87"/>
      <c r="G13" s="112"/>
      <c r="H13" s="88"/>
      <c r="I13" s="38" t="str" cm="1">
        <f t="array" aca="1" ref="I13" ca="1">IF(テーブル58[[#This Row],[総額(C)]]="","",
IFERROR(INDEX(テーブル1[種類],MATCH(テーブル58[[#This Row],[経費区分]],テーブル1[経費区分名称],0)),INDIRECT(ADDRESS(ROW()-1,COLUMN())))
)</f>
        <v/>
      </c>
    </row>
    <row r="14" spans="1:10" ht="22" customHeight="1" x14ac:dyDescent="0.2">
      <c r="B14" s="86"/>
      <c r="C14" s="87"/>
      <c r="D14" s="87"/>
      <c r="E14" s="91"/>
      <c r="F14" s="87"/>
      <c r="G14" s="112"/>
      <c r="H14" s="88"/>
      <c r="I14" s="38" t="str" cm="1">
        <f t="array" aca="1" ref="I14" ca="1">IF(テーブル58[[#This Row],[総額(C)]]="","",
IFERROR(INDEX(テーブル1[種類],MATCH(テーブル58[[#This Row],[経費区分]],テーブル1[経費区分名称],0)),INDIRECT(ADDRESS(ROW()-1,COLUMN())))
)</f>
        <v/>
      </c>
    </row>
    <row r="15" spans="1:10" ht="22" customHeight="1" x14ac:dyDescent="0.2">
      <c r="B15" s="86"/>
      <c r="C15" s="87"/>
      <c r="D15" s="87"/>
      <c r="E15" s="91"/>
      <c r="F15" s="87"/>
      <c r="G15" s="112"/>
      <c r="H15" s="88"/>
      <c r="I15" s="38" t="str" cm="1">
        <f t="array" aca="1" ref="I15" ca="1">IF(テーブル58[[#This Row],[総額(C)]]="","",
IFERROR(INDEX(テーブル1[種類],MATCH(テーブル58[[#This Row],[経費区分]],テーブル1[経費区分名称],0)),INDIRECT(ADDRESS(ROW()-1,COLUMN())))
)</f>
        <v/>
      </c>
    </row>
    <row r="16" spans="1:10" ht="22" customHeight="1" x14ac:dyDescent="0.2">
      <c r="B16" s="86"/>
      <c r="C16" s="87"/>
      <c r="D16" s="87"/>
      <c r="E16" s="91"/>
      <c r="F16" s="87"/>
      <c r="G16" s="112"/>
      <c r="H16" s="88"/>
      <c r="I16" s="38" t="str" cm="1">
        <f t="array" aca="1" ref="I16" ca="1">IF(テーブル58[[#This Row],[総額(C)]]="","",
IFERROR(INDEX(テーブル1[種類],MATCH(テーブル58[[#This Row],[経費区分]],テーブル1[経費区分名称],0)),INDIRECT(ADDRESS(ROW()-1,COLUMN())))
)</f>
        <v/>
      </c>
    </row>
    <row r="17" spans="2:9" ht="22" customHeight="1" x14ac:dyDescent="0.2">
      <c r="B17" s="86"/>
      <c r="C17" s="87"/>
      <c r="D17" s="87"/>
      <c r="E17" s="91"/>
      <c r="F17" s="87"/>
      <c r="G17" s="112"/>
      <c r="H17" s="88"/>
      <c r="I17" s="38" t="str" cm="1">
        <f t="array" aca="1" ref="I17" ca="1">IF(テーブル58[[#This Row],[総額(C)]]="","",
IFERROR(INDEX(テーブル1[種類],MATCH(テーブル58[[#This Row],[経費区分]],テーブル1[経費区分名称],0)),INDIRECT(ADDRESS(ROW()-1,COLUMN())))
)</f>
        <v/>
      </c>
    </row>
    <row r="18" spans="2:9" ht="22" customHeight="1" x14ac:dyDescent="0.2">
      <c r="B18" s="86"/>
      <c r="C18" s="87"/>
      <c r="D18" s="87"/>
      <c r="E18" s="91"/>
      <c r="F18" s="87"/>
      <c r="G18" s="112"/>
      <c r="H18" s="88"/>
      <c r="I18" s="38" t="str" cm="1">
        <f t="array" aca="1" ref="I18" ca="1">IF(テーブル58[[#This Row],[総額(C)]]="","",
IFERROR(INDEX(テーブル1[種類],MATCH(テーブル58[[#This Row],[経費区分]],テーブル1[経費区分名称],0)),INDIRECT(ADDRESS(ROW()-1,COLUMN())))
)</f>
        <v/>
      </c>
    </row>
    <row r="19" spans="2:9" ht="22" customHeight="1" x14ac:dyDescent="0.2">
      <c r="B19" s="86"/>
      <c r="C19" s="87"/>
      <c r="D19" s="87"/>
      <c r="E19" s="91"/>
      <c r="F19" s="87"/>
      <c r="G19" s="112"/>
      <c r="H19" s="88"/>
      <c r="I19" s="38" t="str" cm="1">
        <f t="array" aca="1" ref="I19" ca="1">IF(テーブル58[[#This Row],[総額(C)]]="","",
IFERROR(INDEX(テーブル1[種類],MATCH(テーブル58[[#This Row],[経費区分]],テーブル1[経費区分名称],0)),INDIRECT(ADDRESS(ROW()-1,COLUMN())))
)</f>
        <v/>
      </c>
    </row>
    <row r="20" spans="2:9" ht="22" customHeight="1" x14ac:dyDescent="0.2">
      <c r="B20" s="86"/>
      <c r="C20" s="87"/>
      <c r="D20" s="87"/>
      <c r="E20" s="91"/>
      <c r="F20" s="87"/>
      <c r="G20" s="112"/>
      <c r="H20" s="88"/>
      <c r="I20" s="38" t="str" cm="1">
        <f t="array" aca="1" ref="I20" ca="1">IF(テーブル58[[#This Row],[総額(C)]]="","",
IFERROR(INDEX(テーブル1[種類],MATCH(テーブル58[[#This Row],[経費区分]],テーブル1[経費区分名称],0)),INDIRECT(ADDRESS(ROW()-1,COLUMN())))
)</f>
        <v/>
      </c>
    </row>
    <row r="21" spans="2:9" ht="22" customHeight="1" x14ac:dyDescent="0.2">
      <c r="B21" s="86"/>
      <c r="C21" s="87"/>
      <c r="D21" s="87"/>
      <c r="E21" s="91"/>
      <c r="F21" s="87"/>
      <c r="G21" s="112"/>
      <c r="H21" s="88"/>
      <c r="I21" s="38" t="str" cm="1">
        <f t="array" aca="1" ref="I21" ca="1">IF(テーブル58[[#This Row],[総額(C)]]="","",
IFERROR(INDEX(テーブル1[種類],MATCH(テーブル58[[#This Row],[経費区分]],テーブル1[経費区分名称],0)),INDIRECT(ADDRESS(ROW()-1,COLUMN())))
)</f>
        <v/>
      </c>
    </row>
    <row r="22" spans="2:9" ht="22" customHeight="1" x14ac:dyDescent="0.2">
      <c r="B22" s="86"/>
      <c r="C22" s="87"/>
      <c r="D22" s="87"/>
      <c r="E22" s="91"/>
      <c r="F22" s="87"/>
      <c r="G22" s="112"/>
      <c r="H22" s="88"/>
      <c r="I22" s="38" t="str" cm="1">
        <f t="array" aca="1" ref="I22" ca="1">IF(テーブル58[[#This Row],[総額(C)]]="","",
IFERROR(INDEX(テーブル1[種類],MATCH(テーブル58[[#This Row],[経費区分]],テーブル1[経費区分名称],0)),INDIRECT(ADDRESS(ROW()-1,COLUMN())))
)</f>
        <v/>
      </c>
    </row>
    <row r="23" spans="2:9" ht="22" customHeight="1" x14ac:dyDescent="0.2">
      <c r="B23" s="86"/>
      <c r="C23" s="87"/>
      <c r="D23" s="87"/>
      <c r="E23" s="91"/>
      <c r="F23" s="87"/>
      <c r="G23" s="112"/>
      <c r="H23" s="88"/>
      <c r="I23" s="38" t="str" cm="1">
        <f t="array" aca="1" ref="I23" ca="1">IF(テーブル58[[#This Row],[総額(C)]]="","",
IFERROR(INDEX(テーブル1[種類],MATCH(テーブル58[[#This Row],[経費区分]],テーブル1[経費区分名称],0)),INDIRECT(ADDRESS(ROW()-1,COLUMN())))
)</f>
        <v/>
      </c>
    </row>
    <row r="24" spans="2:9" ht="22" customHeight="1" x14ac:dyDescent="0.2">
      <c r="B24" s="86"/>
      <c r="C24" s="87"/>
      <c r="D24" s="87"/>
      <c r="E24" s="91"/>
      <c r="F24" s="87"/>
      <c r="G24" s="112"/>
      <c r="H24" s="88"/>
      <c r="I24" s="38" t="str" cm="1">
        <f t="array" aca="1" ref="I24" ca="1">IF(テーブル58[[#This Row],[総額(C)]]="","",
IFERROR(INDEX(テーブル1[種類],MATCH(テーブル58[[#This Row],[経費区分]],テーブル1[経費区分名称],0)),INDIRECT(ADDRESS(ROW()-1,COLUMN())))
)</f>
        <v/>
      </c>
    </row>
    <row r="25" spans="2:9" ht="22" customHeight="1" x14ac:dyDescent="0.2">
      <c r="B25" s="86"/>
      <c r="C25" s="87"/>
      <c r="D25" s="87"/>
      <c r="E25" s="91"/>
      <c r="F25" s="87"/>
      <c r="G25" s="112"/>
      <c r="H25" s="88"/>
      <c r="I25" s="38" t="str" cm="1">
        <f t="array" aca="1" ref="I25" ca="1">IF(テーブル58[[#This Row],[総額(C)]]="","",
IFERROR(INDEX(テーブル1[種類],MATCH(テーブル58[[#This Row],[経費区分]],テーブル1[経費区分名称],0)),INDIRECT(ADDRESS(ROW()-1,COLUMN())))
)</f>
        <v/>
      </c>
    </row>
    <row r="26" spans="2:9" ht="22" customHeight="1" x14ac:dyDescent="0.2">
      <c r="B26" s="86"/>
      <c r="C26" s="87"/>
      <c r="D26" s="87"/>
      <c r="E26" s="91"/>
      <c r="F26" s="87"/>
      <c r="G26" s="112"/>
      <c r="H26" s="88"/>
      <c r="I26" s="38" t="str" cm="1">
        <f t="array" aca="1" ref="I26" ca="1">IF(テーブル58[[#This Row],[総額(C)]]="","",
IFERROR(INDEX(テーブル1[種類],MATCH(テーブル58[[#This Row],[経費区分]],テーブル1[経費区分名称],0)),INDIRECT(ADDRESS(ROW()-1,COLUMN())))
)</f>
        <v/>
      </c>
    </row>
    <row r="27" spans="2:9" ht="22" customHeight="1" x14ac:dyDescent="0.2">
      <c r="B27" s="86"/>
      <c r="C27" s="87"/>
      <c r="D27" s="87"/>
      <c r="E27" s="91"/>
      <c r="F27" s="87"/>
      <c r="G27" s="112"/>
      <c r="H27" s="88"/>
      <c r="I27" s="38" t="str" cm="1">
        <f t="array" aca="1" ref="I27" ca="1">IF(テーブル58[[#This Row],[総額(C)]]="","",
IFERROR(INDEX(テーブル1[種類],MATCH(テーブル58[[#This Row],[経費区分]],テーブル1[経費区分名称],0)),INDIRECT(ADDRESS(ROW()-1,COLUMN())))
)</f>
        <v/>
      </c>
    </row>
    <row r="28" spans="2:9" ht="22" customHeight="1" x14ac:dyDescent="0.2">
      <c r="B28" s="86"/>
      <c r="C28" s="87"/>
      <c r="D28" s="87"/>
      <c r="E28" s="91"/>
      <c r="F28" s="87"/>
      <c r="G28" s="112"/>
      <c r="H28" s="88"/>
      <c r="I28" s="38" t="str" cm="1">
        <f t="array" aca="1" ref="I28" ca="1">IF(テーブル58[[#This Row],[総額(C)]]="","",
IFERROR(INDEX(テーブル1[種類],MATCH(テーブル58[[#This Row],[経費区分]],テーブル1[経費区分名称],0)),INDIRECT(ADDRESS(ROW()-1,COLUMN())))
)</f>
        <v/>
      </c>
    </row>
    <row r="29" spans="2:9" ht="22" customHeight="1" x14ac:dyDescent="0.2">
      <c r="B29" s="86"/>
      <c r="C29" s="87"/>
      <c r="D29" s="87"/>
      <c r="E29" s="91"/>
      <c r="F29" s="87"/>
      <c r="G29" s="112"/>
      <c r="H29" s="88"/>
      <c r="I29" s="38" t="str" cm="1">
        <f t="array" aca="1" ref="I29" ca="1">IF(テーブル58[[#This Row],[総額(C)]]="","",
IFERROR(INDEX(テーブル1[種類],MATCH(テーブル58[[#This Row],[経費区分]],テーブル1[経費区分名称],0)),INDIRECT(ADDRESS(ROW()-1,COLUMN())))
)</f>
        <v/>
      </c>
    </row>
    <row r="30" spans="2:9" ht="22" customHeight="1" x14ac:dyDescent="0.2">
      <c r="B30" s="86"/>
      <c r="C30" s="87"/>
      <c r="D30" s="87"/>
      <c r="E30" s="91"/>
      <c r="F30" s="87"/>
      <c r="G30" s="112"/>
      <c r="H30" s="88"/>
      <c r="I30" s="38" t="str" cm="1">
        <f t="array" aca="1" ref="I30" ca="1">IF(テーブル58[[#This Row],[総額(C)]]="","",
IFERROR(INDEX(テーブル1[種類],MATCH(テーブル58[[#This Row],[経費区分]],テーブル1[経費区分名称],0)),INDIRECT(ADDRESS(ROW()-1,COLUMN())))
)</f>
        <v/>
      </c>
    </row>
    <row r="31" spans="2:9" ht="22" customHeight="1" x14ac:dyDescent="0.2">
      <c r="B31" s="86"/>
      <c r="C31" s="87"/>
      <c r="D31" s="87"/>
      <c r="E31" s="91"/>
      <c r="F31" s="87"/>
      <c r="G31" s="112"/>
      <c r="H31" s="88"/>
      <c r="I31" s="38" t="str" cm="1">
        <f t="array" aca="1" ref="I31" ca="1">IF(テーブル58[[#This Row],[総額(C)]]="","",
IFERROR(INDEX(テーブル1[種類],MATCH(テーブル58[[#This Row],[経費区分]],テーブル1[経費区分名称],0)),INDIRECT(ADDRESS(ROW()-1,COLUMN())))
)</f>
        <v/>
      </c>
    </row>
    <row r="32" spans="2:9" ht="22" customHeight="1" x14ac:dyDescent="0.2">
      <c r="B32" s="86"/>
      <c r="C32" s="87"/>
      <c r="D32" s="87"/>
      <c r="E32" s="91"/>
      <c r="F32" s="87"/>
      <c r="G32" s="112"/>
      <c r="H32" s="88"/>
      <c r="I32" s="38" t="str" cm="1">
        <f t="array" aca="1" ref="I32" ca="1">IF(テーブル58[[#This Row],[総額(C)]]="","",
IFERROR(INDEX(テーブル1[種類],MATCH(テーブル58[[#This Row],[経費区分]],テーブル1[経費区分名称],0)),INDIRECT(ADDRESS(ROW()-1,COLUMN())))
)</f>
        <v/>
      </c>
    </row>
    <row r="33" spans="2:9" ht="22" customHeight="1" x14ac:dyDescent="0.2">
      <c r="B33" s="86"/>
      <c r="C33" s="87"/>
      <c r="D33" s="87"/>
      <c r="E33" s="91"/>
      <c r="F33" s="87"/>
      <c r="G33" s="112"/>
      <c r="H33" s="88"/>
      <c r="I33" s="38" t="str" cm="1">
        <f t="array" aca="1" ref="I33" ca="1">IF(テーブル58[[#This Row],[総額(C)]]="","",
IFERROR(INDEX(テーブル1[種類],MATCH(テーブル58[[#This Row],[経費区分]],テーブル1[経費区分名称],0)),INDIRECT(ADDRESS(ROW()-1,COLUMN())))
)</f>
        <v/>
      </c>
    </row>
    <row r="34" spans="2:9" ht="22" customHeight="1" x14ac:dyDescent="0.2">
      <c r="B34" s="86"/>
      <c r="C34" s="87"/>
      <c r="D34" s="87"/>
      <c r="E34" s="91"/>
      <c r="F34" s="87"/>
      <c r="G34" s="112"/>
      <c r="H34" s="88"/>
      <c r="I34" s="38" t="str" cm="1">
        <f t="array" aca="1" ref="I34" ca="1">IF(テーブル58[[#This Row],[総額(C)]]="","",
IFERROR(INDEX(テーブル1[種類],MATCH(テーブル58[[#This Row],[経費区分]],テーブル1[経費区分名称],0)),INDIRECT(ADDRESS(ROW()-1,COLUMN())))
)</f>
        <v/>
      </c>
    </row>
    <row r="35" spans="2:9" ht="22" customHeight="1" x14ac:dyDescent="0.2">
      <c r="B35" s="86"/>
      <c r="C35" s="87"/>
      <c r="D35" s="87"/>
      <c r="E35" s="91"/>
      <c r="F35" s="87"/>
      <c r="G35" s="112"/>
      <c r="H35" s="88"/>
      <c r="I35" s="38" t="str" cm="1">
        <f t="array" aca="1" ref="I35" ca="1">IF(テーブル58[[#This Row],[総額(C)]]="","",
IFERROR(INDEX(テーブル1[種類],MATCH(テーブル58[[#This Row],[経費区分]],テーブル1[経費区分名称],0)),INDIRECT(ADDRESS(ROW()-1,COLUMN())))
)</f>
        <v/>
      </c>
    </row>
    <row r="36" spans="2:9" ht="22" customHeight="1" x14ac:dyDescent="0.2">
      <c r="B36" s="86"/>
      <c r="C36" s="87"/>
      <c r="D36" s="87"/>
      <c r="E36" s="91"/>
      <c r="F36" s="87"/>
      <c r="G36" s="112"/>
      <c r="H36" s="88"/>
      <c r="I36" s="38" t="str" cm="1">
        <f t="array" aca="1" ref="I36" ca="1">IF(テーブル58[[#This Row],[総額(C)]]="","",
IFERROR(INDEX(テーブル1[種類],MATCH(テーブル58[[#This Row],[経費区分]],テーブル1[経費区分名称],0)),INDIRECT(ADDRESS(ROW()-1,COLUMN())))
)</f>
        <v/>
      </c>
    </row>
    <row r="37" spans="2:9" ht="22" customHeight="1" x14ac:dyDescent="0.2">
      <c r="B37" s="86"/>
      <c r="C37" s="87"/>
      <c r="D37" s="87"/>
      <c r="E37" s="91"/>
      <c r="F37" s="87"/>
      <c r="G37" s="112"/>
      <c r="H37" s="88"/>
      <c r="I37" s="38" t="str" cm="1">
        <f t="array" aca="1" ref="I37" ca="1">IF(テーブル58[[#This Row],[総額(C)]]="","",
IFERROR(INDEX(テーブル1[種類],MATCH(テーブル58[[#This Row],[経費区分]],テーブル1[経費区分名称],0)),INDIRECT(ADDRESS(ROW()-1,COLUMN())))
)</f>
        <v/>
      </c>
    </row>
    <row r="38" spans="2:9" ht="22" customHeight="1" x14ac:dyDescent="0.2">
      <c r="B38" s="86"/>
      <c r="C38" s="87"/>
      <c r="D38" s="87"/>
      <c r="E38" s="91"/>
      <c r="F38" s="87"/>
      <c r="G38" s="112"/>
      <c r="H38" s="88"/>
      <c r="I38" s="38" t="str" cm="1">
        <f t="array" aca="1" ref="I38" ca="1">IF(テーブル58[[#This Row],[総額(C)]]="","",
IFERROR(INDEX(テーブル1[種類],MATCH(テーブル58[[#This Row],[経費区分]],テーブル1[経費区分名称],0)),INDIRECT(ADDRESS(ROW()-1,COLUMN())))
)</f>
        <v/>
      </c>
    </row>
    <row r="39" spans="2:9" ht="22" customHeight="1" x14ac:dyDescent="0.2">
      <c r="B39" s="86"/>
      <c r="C39" s="87"/>
      <c r="D39" s="87"/>
      <c r="E39" s="91"/>
      <c r="F39" s="87"/>
      <c r="G39" s="112"/>
      <c r="H39" s="88"/>
      <c r="I39" s="38" t="str" cm="1">
        <f t="array" aca="1" ref="I39" ca="1">IF(テーブル58[[#This Row],[総額(C)]]="","",
IFERROR(INDEX(テーブル1[種類],MATCH(テーブル58[[#This Row],[経費区分]],テーブル1[経費区分名称],0)),INDIRECT(ADDRESS(ROW()-1,COLUMN())))
)</f>
        <v/>
      </c>
    </row>
    <row r="40" spans="2:9" ht="22" customHeight="1" x14ac:dyDescent="0.2">
      <c r="B40" s="86"/>
      <c r="C40" s="87"/>
      <c r="D40" s="87"/>
      <c r="E40" s="91"/>
      <c r="F40" s="87"/>
      <c r="G40" s="112"/>
      <c r="H40" s="88"/>
      <c r="I40" s="38" t="str" cm="1">
        <f t="array" aca="1" ref="I40" ca="1">IF(テーブル58[[#This Row],[総額(C)]]="","",
IFERROR(INDEX(テーブル1[種類],MATCH(テーブル58[[#This Row],[経費区分]],テーブル1[経費区分名称],0)),INDIRECT(ADDRESS(ROW()-1,COLUMN())))
)</f>
        <v/>
      </c>
    </row>
    <row r="41" spans="2:9" ht="22" customHeight="1" x14ac:dyDescent="0.2">
      <c r="B41" s="86"/>
      <c r="C41" s="87"/>
      <c r="D41" s="87"/>
      <c r="E41" s="91"/>
      <c r="F41" s="87"/>
      <c r="G41" s="112"/>
      <c r="H41" s="88"/>
      <c r="I41" s="38" t="str" cm="1">
        <f t="array" aca="1" ref="I41" ca="1">IF(テーブル58[[#This Row],[総額(C)]]="","",
IFERROR(INDEX(テーブル1[種類],MATCH(テーブル58[[#This Row],[経費区分]],テーブル1[経費区分名称],0)),INDIRECT(ADDRESS(ROW()-1,COLUMN())))
)</f>
        <v/>
      </c>
    </row>
    <row r="42" spans="2:9" ht="22" customHeight="1" x14ac:dyDescent="0.2">
      <c r="B42" s="86"/>
      <c r="C42" s="87"/>
      <c r="D42" s="87"/>
      <c r="E42" s="91"/>
      <c r="F42" s="87"/>
      <c r="G42" s="112"/>
      <c r="H42" s="88"/>
      <c r="I42" s="38" t="str" cm="1">
        <f t="array" aca="1" ref="I42" ca="1">IF(テーブル58[[#This Row],[総額(C)]]="","",
IFERROR(INDEX(テーブル1[種類],MATCH(テーブル58[[#This Row],[経費区分]],テーブル1[経費区分名称],0)),INDIRECT(ADDRESS(ROW()-1,COLUMN())))
)</f>
        <v/>
      </c>
    </row>
    <row r="43" spans="2:9" ht="22" customHeight="1" x14ac:dyDescent="0.2">
      <c r="B43" s="86"/>
      <c r="C43" s="87"/>
      <c r="D43" s="87"/>
      <c r="E43" s="91"/>
      <c r="F43" s="87"/>
      <c r="G43" s="112"/>
      <c r="H43" s="88"/>
      <c r="I43" s="38" t="str" cm="1">
        <f t="array" aca="1" ref="I43" ca="1">IF(テーブル58[[#This Row],[総額(C)]]="","",
IFERROR(INDEX(テーブル1[種類],MATCH(テーブル58[[#This Row],[経費区分]],テーブル1[経費区分名称],0)),INDIRECT(ADDRESS(ROW()-1,COLUMN())))
)</f>
        <v/>
      </c>
    </row>
    <row r="44" spans="2:9" ht="22" customHeight="1" x14ac:dyDescent="0.2">
      <c r="B44" s="86"/>
      <c r="C44" s="87"/>
      <c r="D44" s="87"/>
      <c r="E44" s="91"/>
      <c r="F44" s="87"/>
      <c r="G44" s="112"/>
      <c r="H44" s="88"/>
      <c r="I44" s="38" t="str" cm="1">
        <f t="array" aca="1" ref="I44" ca="1">IF(テーブル58[[#This Row],[総額(C)]]="","",
IFERROR(INDEX(テーブル1[種類],MATCH(テーブル58[[#This Row],[経費区分]],テーブル1[経費区分名称],0)),INDIRECT(ADDRESS(ROW()-1,COLUMN())))
)</f>
        <v/>
      </c>
    </row>
    <row r="45" spans="2:9" ht="22" customHeight="1" x14ac:dyDescent="0.2">
      <c r="B45" s="86"/>
      <c r="C45" s="87"/>
      <c r="D45" s="87"/>
      <c r="E45" s="91"/>
      <c r="F45" s="87"/>
      <c r="G45" s="112"/>
      <c r="H45" s="88"/>
      <c r="I45" s="38" t="str" cm="1">
        <f t="array" aca="1" ref="I45" ca="1">IF(テーブル58[[#This Row],[総額(C)]]="","",
IFERROR(INDEX(テーブル1[種類],MATCH(テーブル58[[#This Row],[経費区分]],テーブル1[経費区分名称],0)),INDIRECT(ADDRESS(ROW()-1,COLUMN())))
)</f>
        <v/>
      </c>
    </row>
    <row r="46" spans="2:9" ht="22" customHeight="1" x14ac:dyDescent="0.2">
      <c r="B46" s="86"/>
      <c r="C46" s="87"/>
      <c r="D46" s="87"/>
      <c r="E46" s="91"/>
      <c r="F46" s="87"/>
      <c r="G46" s="112"/>
      <c r="H46" s="88"/>
      <c r="I46" s="38" t="str" cm="1">
        <f t="array" aca="1" ref="I46" ca="1">IF(テーブル58[[#This Row],[総額(C)]]="","",
IFERROR(INDEX(テーブル1[種類],MATCH(テーブル58[[#This Row],[経費区分]],テーブル1[経費区分名称],0)),INDIRECT(ADDRESS(ROW()-1,COLUMN())))
)</f>
        <v/>
      </c>
    </row>
    <row r="47" spans="2:9" ht="22" customHeight="1" x14ac:dyDescent="0.2">
      <c r="B47" s="86"/>
      <c r="C47" s="87"/>
      <c r="D47" s="87"/>
      <c r="E47" s="91"/>
      <c r="F47" s="87"/>
      <c r="G47" s="112"/>
      <c r="H47" s="88"/>
      <c r="I47" s="38" t="str" cm="1">
        <f t="array" aca="1" ref="I47" ca="1">IF(テーブル58[[#This Row],[総額(C)]]="","",
IFERROR(INDEX(テーブル1[種類],MATCH(テーブル58[[#This Row],[経費区分]],テーブル1[経費区分名称],0)),INDIRECT(ADDRESS(ROW()-1,COLUMN())))
)</f>
        <v/>
      </c>
    </row>
    <row r="48" spans="2:9" ht="22" customHeight="1" x14ac:dyDescent="0.2">
      <c r="B48" s="86"/>
      <c r="C48" s="87"/>
      <c r="D48" s="87"/>
      <c r="E48" s="91"/>
      <c r="F48" s="87"/>
      <c r="G48" s="112"/>
      <c r="H48" s="88"/>
      <c r="I48" s="38" t="str" cm="1">
        <f t="array" aca="1" ref="I48" ca="1">IF(テーブル58[[#This Row],[総額(C)]]="","",
IFERROR(INDEX(テーブル1[種類],MATCH(テーブル58[[#This Row],[経費区分]],テーブル1[経費区分名称],0)),INDIRECT(ADDRESS(ROW()-1,COLUMN())))
)</f>
        <v/>
      </c>
    </row>
    <row r="49" spans="2:9" ht="22" customHeight="1" x14ac:dyDescent="0.2">
      <c r="B49" s="86"/>
      <c r="C49" s="87"/>
      <c r="D49" s="87"/>
      <c r="E49" s="91"/>
      <c r="F49" s="87"/>
      <c r="G49" s="112"/>
      <c r="H49" s="88"/>
      <c r="I49" s="38" t="str" cm="1">
        <f t="array" aca="1" ref="I49" ca="1">IF(テーブル58[[#This Row],[総額(C)]]="","",
IFERROR(INDEX(テーブル1[種類],MATCH(テーブル58[[#This Row],[経費区分]],テーブル1[経費区分名称],0)),INDIRECT(ADDRESS(ROW()-1,COLUMN())))
)</f>
        <v/>
      </c>
    </row>
    <row r="50" spans="2:9" ht="22" customHeight="1" x14ac:dyDescent="0.2">
      <c r="B50" s="86"/>
      <c r="C50" s="87"/>
      <c r="D50" s="87"/>
      <c r="E50" s="91"/>
      <c r="F50" s="87"/>
      <c r="G50" s="112"/>
      <c r="H50" s="88"/>
      <c r="I50" s="38" t="str" cm="1">
        <f t="array" aca="1" ref="I50" ca="1">IF(テーブル58[[#This Row],[総額(C)]]="","",
IFERROR(INDEX(テーブル1[種類],MATCH(テーブル58[[#This Row],[経費区分]],テーブル1[経費区分名称],0)),INDIRECT(ADDRESS(ROW()-1,COLUMN())))
)</f>
        <v/>
      </c>
    </row>
    <row r="51" spans="2:9" ht="22" customHeight="1" x14ac:dyDescent="0.2">
      <c r="B51" s="86"/>
      <c r="C51" s="87"/>
      <c r="D51" s="87"/>
      <c r="E51" s="91"/>
      <c r="F51" s="87"/>
      <c r="G51" s="112"/>
      <c r="H51" s="88"/>
      <c r="I51" s="38" t="str" cm="1">
        <f t="array" aca="1" ref="I51" ca="1">IF(テーブル58[[#This Row],[総額(C)]]="","",
IFERROR(INDEX(テーブル1[種類],MATCH(テーブル58[[#This Row],[経費区分]],テーブル1[経費区分名称],0)),INDIRECT(ADDRESS(ROW()-1,COLUMN())))
)</f>
        <v/>
      </c>
    </row>
    <row r="52" spans="2:9" ht="21" customHeight="1" x14ac:dyDescent="0.2">
      <c r="B52" s="23"/>
      <c r="C52" s="17"/>
      <c r="D52" s="17"/>
      <c r="E52" s="17"/>
      <c r="F52" s="17"/>
      <c r="G52" s="17"/>
      <c r="H52" s="22" t="s">
        <v>39</v>
      </c>
      <c r="I52" s="17"/>
    </row>
    <row r="53" spans="2:9" ht="21" customHeight="1" x14ac:dyDescent="0.2"/>
    <row r="54" spans="2:9" ht="21" customHeight="1" x14ac:dyDescent="0.2">
      <c r="G54" s="1" t="s">
        <v>63</v>
      </c>
      <c r="H54" s="16">
        <f ca="1">SUM($H$55:$H$56)</f>
        <v>0</v>
      </c>
    </row>
    <row r="55" spans="2:9" ht="21" customHeight="1" x14ac:dyDescent="0.2">
      <c r="G55" s="1" t="s">
        <v>60</v>
      </c>
      <c r="H55" s="16">
        <f ca="1">SUMIF(テーブル58[経費種類取得用],1,テーブル58[総額(C)])</f>
        <v>0</v>
      </c>
    </row>
    <row r="56" spans="2:9" ht="21" customHeight="1" x14ac:dyDescent="0.2">
      <c r="G56" s="1" t="s">
        <v>61</v>
      </c>
      <c r="H56" s="16">
        <f ca="1">SUM(SUMIF(テーブル58[経費種類取得用],"2",テーブル58[総額(C)]),SUMIF(テーブル58[経費種類取得用],"4",テーブル58[総額(C)]))</f>
        <v>0</v>
      </c>
    </row>
  </sheetData>
  <sheetProtection sheet="1" objects="1" scenarios="1"/>
  <phoneticPr fontId="2"/>
  <conditionalFormatting sqref="B4:H51">
    <cfRule type="expression" dxfId="6" priority="2">
      <formula>$C4="消費税"</formula>
    </cfRule>
    <cfRule type="expression" dxfId="5" priority="3">
      <formula>$C4="小計"</formula>
    </cfRule>
  </conditionalFormatting>
  <printOptions horizontalCentered="1" verticalCentered="1"/>
  <pageMargins left="0.23622047244094491" right="0.23622047244094491" top="0.55118110236220474" bottom="0.55118110236220474" header="0.31496062992125984" footer="0.31496062992125984"/>
  <pageSetup paperSize="9" scale="72"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771CBD30-79AE-4BF9-9F65-75EFBB1AAD26}">
            <xm:f>VLOOKUP($C4,OFFSET(凡例!$A$2,0,0,COUNTA(凡例!$A:$A)-1,2),2,FALSE)=2</xm:f>
            <x14:dxf>
              <fill>
                <patternFill>
                  <bgColor theme="0" tint="-0.24994659260841701"/>
                </patternFill>
              </fill>
            </x14:dxf>
          </x14:cfRule>
          <xm:sqref>G4:G51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288DFDA-3A33-4FDE-97EA-8F1618E7CE88}">
          <x14:formula1>
            <xm:f>OFFSET(凡例!$A$1,1,0,COUNTA(凡例!$A:$A)-1,1)</xm:f>
          </x14:formula1>
          <xm:sqref>C4:C51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F293-A7D5-4318-8968-C688627C5A6F}">
  <sheetPr codeName="Sheet5"/>
  <dimension ref="A1:K56"/>
  <sheetViews>
    <sheetView view="pageBreakPreview" zoomScaleNormal="85" zoomScaleSheetLayoutView="100" workbookViewId="0">
      <pane ySplit="3" topLeftCell="A4" activePane="bottomLeft" state="frozen"/>
      <selection activeCell="D8" sqref="D8"/>
      <selection pane="bottomLeft"/>
    </sheetView>
  </sheetViews>
  <sheetFormatPr defaultColWidth="0" defaultRowHeight="21" customHeight="1" zeroHeight="1" outlineLevelCol="1" x14ac:dyDescent="0.2"/>
  <cols>
    <col min="1" max="1" width="1.08984375" style="1" customWidth="1"/>
    <col min="2" max="2" width="17.7265625" style="1" customWidth="1"/>
    <col min="3" max="3" width="30.7265625" style="1" customWidth="1"/>
    <col min="4" max="4" width="29.453125" style="1" customWidth="1"/>
    <col min="5" max="5" width="11.7265625" style="1" customWidth="1"/>
    <col min="6" max="6" width="7.6328125" style="1" customWidth="1"/>
    <col min="7" max="7" width="15.08984375" style="1" customWidth="1"/>
    <col min="8" max="8" width="23.7265625" style="1" customWidth="1"/>
    <col min="9" max="9" width="20.6328125" style="1" hidden="1" customWidth="1" outlineLevel="1"/>
    <col min="10" max="10" width="1.08984375" style="1" customWidth="1" collapsed="1"/>
    <col min="11" max="11" width="2.90625" style="1" hidden="1" customWidth="1"/>
    <col min="12" max="16384" width="1.6328125" style="1" hidden="1"/>
  </cols>
  <sheetData>
    <row r="1" spans="1:10" ht="21" customHeight="1" x14ac:dyDescent="0.2">
      <c r="A1" s="1" t="s">
        <v>0</v>
      </c>
    </row>
    <row r="2" spans="1:10" ht="21" customHeight="1" x14ac:dyDescent="0.2">
      <c r="H2" s="36"/>
      <c r="I2" s="2"/>
      <c r="J2" s="36" t="s">
        <v>59</v>
      </c>
    </row>
    <row r="3" spans="1:10" ht="40" customHeight="1" x14ac:dyDescent="0.2">
      <c r="B3" s="114" t="s">
        <v>23</v>
      </c>
      <c r="C3" s="115" t="s">
        <v>25</v>
      </c>
      <c r="D3" s="116" t="s">
        <v>12</v>
      </c>
      <c r="E3" s="114" t="s">
        <v>70</v>
      </c>
      <c r="F3" s="117" t="s">
        <v>71</v>
      </c>
      <c r="G3" s="118" t="s">
        <v>72</v>
      </c>
      <c r="H3" s="116" t="s">
        <v>14</v>
      </c>
      <c r="I3" s="71" t="s">
        <v>64</v>
      </c>
    </row>
    <row r="4" spans="1:10" ht="22" customHeight="1" x14ac:dyDescent="0.2">
      <c r="B4" s="4" t="s">
        <v>24</v>
      </c>
      <c r="C4" s="20" t="s">
        <v>1</v>
      </c>
      <c r="D4" s="4" t="s">
        <v>97</v>
      </c>
      <c r="E4" s="11">
        <v>2000000</v>
      </c>
      <c r="F4" s="11">
        <v>1</v>
      </c>
      <c r="G4" s="15">
        <f t="shared" ref="G4" si="0">E4*F4</f>
        <v>2000000</v>
      </c>
      <c r="H4" s="12"/>
      <c r="I4" s="38" cm="1">
        <f t="array" aca="1" ref="I4" ca="1">IF('記載例（本紙）'!$G4="","",
IFERROR(INDEX(テーブル1[種類],MATCH('記載例（本紙）'!$C4,テーブル1[経費区分名称],0)),INDIRECT(ADDRESS(ROW()-1,COLUMN())))
)</f>
        <v>1</v>
      </c>
    </row>
    <row r="5" spans="1:10" ht="22" customHeight="1" x14ac:dyDescent="0.2">
      <c r="B5" s="5"/>
      <c r="C5" s="21"/>
      <c r="D5" s="5" t="s">
        <v>98</v>
      </c>
      <c r="E5" s="13">
        <v>250000</v>
      </c>
      <c r="F5" s="13">
        <v>1</v>
      </c>
      <c r="G5" s="15">
        <f>E5*F5</f>
        <v>250000</v>
      </c>
      <c r="H5" s="14"/>
      <c r="I5" s="38" cm="1">
        <f t="array" aca="1" ref="I5" ca="1">IF('記載例（本紙）'!$G5="","",
IFERROR(INDEX(テーブル1[種類],MATCH('記載例（本紙）'!$C5,テーブル1[経費区分名称],0)),INDIRECT(ADDRESS(ROW()-1,COLUMN())))
)</f>
        <v>1</v>
      </c>
    </row>
    <row r="6" spans="1:10" ht="22" customHeight="1" x14ac:dyDescent="0.2">
      <c r="B6" s="5"/>
      <c r="C6" s="21" t="s">
        <v>22</v>
      </c>
      <c r="D6" s="5"/>
      <c r="E6" s="13"/>
      <c r="F6" s="13"/>
      <c r="G6" s="41">
        <f>SUM(G4:G5)*0.1</f>
        <v>225000</v>
      </c>
      <c r="H6" s="14"/>
      <c r="I6" s="38" cm="1">
        <f t="array" aca="1" ref="I6" ca="1">IF('記載例（本紙）'!$G6="","",
IFERROR(INDEX(テーブル1[種類],MATCH('記載例（本紙）'!$C6,テーブル1[経費区分名称],0)),INDIRECT(ADDRESS(ROW()-1,COLUMN())))
)</f>
        <v>4</v>
      </c>
    </row>
    <row r="7" spans="1:10" ht="22" customHeight="1" x14ac:dyDescent="0.2">
      <c r="B7" s="5"/>
      <c r="C7" s="21" t="s">
        <v>13</v>
      </c>
      <c r="D7" s="5"/>
      <c r="E7" s="13"/>
      <c r="F7" s="13"/>
      <c r="G7" s="40">
        <f>SUM(G4:G6)</f>
        <v>2475000</v>
      </c>
      <c r="H7" s="14"/>
      <c r="I7" s="38" cm="1">
        <f t="array" aca="1" ref="I7" ca="1">IF('記載例（本紙）'!$G7="","",
IFERROR(INDEX(テーブル1[種類],MATCH('記載例（本紙）'!$C7,テーブル1[経費区分名称],0)),INDIRECT(ADDRESS(ROW()-1,COLUMN())))
)</f>
        <v>3</v>
      </c>
    </row>
    <row r="8" spans="1:10" ht="22" customHeight="1" x14ac:dyDescent="0.2">
      <c r="B8" s="5"/>
      <c r="C8" s="21" t="s">
        <v>106</v>
      </c>
      <c r="D8" s="5" t="s">
        <v>107</v>
      </c>
      <c r="E8" s="13">
        <v>400000</v>
      </c>
      <c r="F8" s="13">
        <v>1</v>
      </c>
      <c r="G8" s="40">
        <f t="shared" ref="G8:G11" si="1">E8*F8</f>
        <v>400000</v>
      </c>
      <c r="H8" s="14"/>
      <c r="I8" s="38" cm="1">
        <f t="array" aca="1" ref="I8" ca="1">IF('記載例（本紙）'!$G8="","",
IFERROR(INDEX(テーブル1[種類],MATCH('記載例（本紙）'!$C8,テーブル1[経費区分名称],0)),INDIRECT(ADDRESS(ROW()-1,COLUMN())))
)</f>
        <v>1</v>
      </c>
    </row>
    <row r="9" spans="1:10" ht="22" customHeight="1" x14ac:dyDescent="0.2">
      <c r="B9" s="5"/>
      <c r="C9" s="39" t="s">
        <v>102</v>
      </c>
      <c r="D9" s="5" t="s">
        <v>103</v>
      </c>
      <c r="E9" s="13">
        <v>900000</v>
      </c>
      <c r="F9" s="13">
        <v>1</v>
      </c>
      <c r="G9" s="40">
        <f t="shared" si="1"/>
        <v>900000</v>
      </c>
      <c r="H9" s="14"/>
      <c r="I9" s="38" cm="1">
        <f t="array" aca="1" ref="I9" ca="1">IF('記載例（本紙）'!$G9="","",
IFERROR(INDEX(テーブル1[種類],MATCH('記載例（本紙）'!$C9,テーブル1[経費区分名称],0)),INDIRECT(ADDRESS(ROW()-1,COLUMN())))
)</f>
        <v>1</v>
      </c>
    </row>
    <row r="10" spans="1:10" ht="22" customHeight="1" x14ac:dyDescent="0.2">
      <c r="B10" s="5"/>
      <c r="C10" s="21"/>
      <c r="D10" s="5" t="s">
        <v>104</v>
      </c>
      <c r="E10" s="13">
        <v>300000</v>
      </c>
      <c r="F10" s="13">
        <v>1</v>
      </c>
      <c r="G10" s="40">
        <f t="shared" si="1"/>
        <v>300000</v>
      </c>
      <c r="H10" s="14"/>
      <c r="I10" s="38" cm="1">
        <f t="array" aca="1" ref="I10" ca="1">IF('記載例（本紙）'!$G10="","",
IFERROR(INDEX(テーブル1[種類],MATCH('記載例（本紙）'!$C10,テーブル1[経費区分名称],0)),INDIRECT(ADDRESS(ROW()-1,COLUMN())))
)</f>
        <v>1</v>
      </c>
    </row>
    <row r="11" spans="1:10" ht="22" customHeight="1" x14ac:dyDescent="0.2">
      <c r="B11" s="5"/>
      <c r="C11" s="21"/>
      <c r="D11" s="5" t="s">
        <v>105</v>
      </c>
      <c r="E11" s="13">
        <v>300000</v>
      </c>
      <c r="F11" s="13">
        <v>1</v>
      </c>
      <c r="G11" s="41">
        <f t="shared" si="1"/>
        <v>300000</v>
      </c>
      <c r="H11" s="14"/>
      <c r="I11" s="38" cm="1">
        <f t="array" aca="1" ref="I11" ca="1">IF('記載例（本紙）'!$G11="","",
IFERROR(INDEX(テーブル1[種類],MATCH('記載例（本紙）'!$C11,テーブル1[経費区分名称],0)),INDIRECT(ADDRESS(ROW()-1,COLUMN())))
)</f>
        <v>1</v>
      </c>
    </row>
    <row r="12" spans="1:10" ht="22" customHeight="1" x14ac:dyDescent="0.2">
      <c r="B12" s="5"/>
      <c r="C12" s="21" t="s">
        <v>22</v>
      </c>
      <c r="D12" s="5"/>
      <c r="E12" s="13"/>
      <c r="F12" s="13"/>
      <c r="G12" s="41">
        <f>SUM(G8:G11)*0.1</f>
        <v>190000</v>
      </c>
      <c r="H12" s="14"/>
      <c r="I12" s="38" cm="1">
        <f t="array" aca="1" ref="I12" ca="1">IF('記載例（本紙）'!$G12="","",
IFERROR(INDEX(テーブル1[種類],MATCH('記載例（本紙）'!$C12,テーブル1[経費区分名称],0)),INDIRECT(ADDRESS(ROW()-1,COLUMN())))
)</f>
        <v>4</v>
      </c>
    </row>
    <row r="13" spans="1:10" ht="22" customHeight="1" x14ac:dyDescent="0.2">
      <c r="B13" s="5"/>
      <c r="C13" s="21" t="s">
        <v>13</v>
      </c>
      <c r="D13" s="5"/>
      <c r="E13" s="13"/>
      <c r="F13" s="13"/>
      <c r="G13" s="40">
        <f>SUM(G8:G12)</f>
        <v>2090000</v>
      </c>
      <c r="H13" s="14"/>
      <c r="I13" s="38" cm="1">
        <f t="array" aca="1" ref="I13" ca="1">IF('記載例（本紙）'!$G13="","",
IFERROR(INDEX(テーブル1[種類],MATCH('記載例（本紙）'!$C13,テーブル1[経費区分名称],0)),INDIRECT(ADDRESS(ROW()-1,COLUMN())))
)</f>
        <v>3</v>
      </c>
    </row>
    <row r="14" spans="1:10" ht="22" customHeight="1" x14ac:dyDescent="0.2">
      <c r="B14" s="5" t="s">
        <v>26</v>
      </c>
      <c r="C14" s="21" t="s">
        <v>108</v>
      </c>
      <c r="D14" s="5" t="s">
        <v>109</v>
      </c>
      <c r="E14" s="13">
        <v>50000</v>
      </c>
      <c r="F14" s="13">
        <v>1</v>
      </c>
      <c r="G14" s="40">
        <f t="shared" ref="G14" si="2">E14*F14</f>
        <v>50000</v>
      </c>
      <c r="H14" s="14"/>
      <c r="I14" s="38" cm="1">
        <f t="array" aca="1" ref="I14" ca="1">IF('記載例（本紙）'!$G14="","",
IFERROR(INDEX(テーブル1[種類],MATCH('記載例（本紙）'!$C14,テーブル1[経費区分名称],0)),INDIRECT(ADDRESS(ROW()-1,COLUMN())))
)</f>
        <v>1</v>
      </c>
    </row>
    <row r="15" spans="1:10" ht="22" customHeight="1" x14ac:dyDescent="0.2">
      <c r="B15" s="5"/>
      <c r="C15" s="21" t="s">
        <v>13</v>
      </c>
      <c r="D15" s="5"/>
      <c r="E15" s="13"/>
      <c r="F15" s="13"/>
      <c r="G15" s="40">
        <f>SUM(G14)</f>
        <v>50000</v>
      </c>
      <c r="H15" s="14"/>
      <c r="I15" s="38" cm="1">
        <f t="array" aca="1" ref="I15" ca="1">IF('記載例（本紙）'!$G15="","",
IFERROR(INDEX(テーブル1[種類],MATCH('記載例（本紙）'!$C15,テーブル1[経費区分名称],0)),INDIRECT(ADDRESS(ROW()-1,COLUMN())))
)</f>
        <v>3</v>
      </c>
    </row>
    <row r="16" spans="1:10" ht="22" customHeight="1" x14ac:dyDescent="0.2">
      <c r="B16" s="5"/>
      <c r="C16" s="21" t="s">
        <v>100</v>
      </c>
      <c r="D16" s="5" t="s">
        <v>101</v>
      </c>
      <c r="E16" s="13">
        <v>1000000</v>
      </c>
      <c r="F16" s="13">
        <v>2</v>
      </c>
      <c r="G16" s="40">
        <f t="shared" ref="G16:G17" si="3">E16*F16</f>
        <v>2000000</v>
      </c>
      <c r="H16" s="14"/>
      <c r="I16" s="38" cm="1">
        <f t="array" aca="1" ref="I16" ca="1">IF('記載例（本紙）'!$G16="","",
IFERROR(INDEX(テーブル1[種類],MATCH('記載例（本紙）'!$C16,テーブル1[経費区分名称],0)),INDIRECT(ADDRESS(ROW()-1,COLUMN())))
)</f>
        <v>1</v>
      </c>
    </row>
    <row r="17" spans="2:9" ht="22" customHeight="1" x14ac:dyDescent="0.2">
      <c r="B17" s="5"/>
      <c r="C17" s="21" t="s">
        <v>2</v>
      </c>
      <c r="D17" s="5" t="s">
        <v>99</v>
      </c>
      <c r="E17" s="13">
        <v>5700000</v>
      </c>
      <c r="F17" s="13">
        <v>1</v>
      </c>
      <c r="G17" s="41">
        <f t="shared" si="3"/>
        <v>5700000</v>
      </c>
      <c r="H17" s="14"/>
      <c r="I17" s="38" cm="1">
        <f t="array" aca="1" ref="I17" ca="1">IF('記載例（本紙）'!$G17="","",
IFERROR(INDEX(テーブル1[種類],MATCH('記載例（本紙）'!$C17,テーブル1[経費区分名称],0)),INDIRECT(ADDRESS(ROW()-1,COLUMN())))
)</f>
        <v>1</v>
      </c>
    </row>
    <row r="18" spans="2:9" ht="22" customHeight="1" x14ac:dyDescent="0.2">
      <c r="B18" s="5"/>
      <c r="C18" s="21" t="s">
        <v>22</v>
      </c>
      <c r="D18" s="5"/>
      <c r="E18" s="13"/>
      <c r="F18" s="13"/>
      <c r="G18" s="41">
        <f>SUM(G16:G17)*0.1</f>
        <v>770000</v>
      </c>
      <c r="H18" s="14"/>
      <c r="I18" s="38" cm="1">
        <f t="array" aca="1" ref="I18" ca="1">IF('記載例（本紙）'!$G18="","",
IFERROR(INDEX(テーブル1[種類],MATCH('記載例（本紙）'!$C18,テーブル1[経費区分名称],0)),INDIRECT(ADDRESS(ROW()-1,COLUMN())))
)</f>
        <v>4</v>
      </c>
    </row>
    <row r="19" spans="2:9" ht="22" customHeight="1" x14ac:dyDescent="0.2">
      <c r="B19" s="5"/>
      <c r="C19" s="21" t="s">
        <v>13</v>
      </c>
      <c r="D19" s="5"/>
      <c r="E19" s="13"/>
      <c r="F19" s="13"/>
      <c r="G19" s="40">
        <f>SUM(G16:G18)</f>
        <v>8470000</v>
      </c>
      <c r="H19" s="14"/>
      <c r="I19" s="38" cm="1">
        <f t="array" aca="1" ref="I19" ca="1">IF('記載例（本紙）'!$G19="","",
IFERROR(INDEX(テーブル1[種類],MATCH('記載例（本紙）'!$C19,テーブル1[経費区分名称],0)),INDIRECT(ADDRESS(ROW()-1,COLUMN())))
)</f>
        <v>3</v>
      </c>
    </row>
    <row r="20" spans="2:9" ht="22" customHeight="1" x14ac:dyDescent="0.2">
      <c r="B20" s="5" t="s">
        <v>90</v>
      </c>
      <c r="C20" s="21" t="s">
        <v>9</v>
      </c>
      <c r="D20" s="5" t="s">
        <v>89</v>
      </c>
      <c r="E20" s="13">
        <v>20000</v>
      </c>
      <c r="F20" s="13">
        <v>1</v>
      </c>
      <c r="G20" s="113">
        <v>20000</v>
      </c>
      <c r="H20" s="14"/>
      <c r="I20" s="38"/>
    </row>
    <row r="21" spans="2:9" ht="22" customHeight="1" x14ac:dyDescent="0.2">
      <c r="B21" s="5"/>
      <c r="C21" s="21"/>
      <c r="D21" s="5"/>
      <c r="E21" s="13"/>
      <c r="F21" s="13"/>
      <c r="G21" s="41"/>
      <c r="H21" s="14"/>
      <c r="I21" s="38"/>
    </row>
    <row r="22" spans="2:9" ht="22" customHeight="1" x14ac:dyDescent="0.2">
      <c r="B22" s="5"/>
      <c r="C22" s="21"/>
      <c r="D22" s="5"/>
      <c r="E22" s="13"/>
      <c r="F22" s="13"/>
      <c r="G22" s="40"/>
      <c r="H22" s="14"/>
      <c r="I22" s="38"/>
    </row>
    <row r="23" spans="2:9" ht="22" customHeight="1" x14ac:dyDescent="0.2">
      <c r="B23" s="5"/>
      <c r="C23" s="21"/>
      <c r="D23" s="5"/>
      <c r="E23" s="13"/>
      <c r="F23" s="13"/>
      <c r="G23" s="40"/>
      <c r="H23" s="14"/>
      <c r="I23" s="38"/>
    </row>
    <row r="24" spans="2:9" ht="22" customHeight="1" x14ac:dyDescent="0.2">
      <c r="B24" s="125" t="s">
        <v>96</v>
      </c>
      <c r="C24" s="126"/>
      <c r="D24" s="126"/>
      <c r="E24" s="126"/>
      <c r="F24" s="126"/>
      <c r="G24" s="126"/>
      <c r="H24" s="127"/>
      <c r="I24" s="38"/>
    </row>
    <row r="25" spans="2:9" ht="22" customHeight="1" x14ac:dyDescent="0.2">
      <c r="B25" s="119"/>
      <c r="C25" s="120"/>
      <c r="D25" s="120"/>
      <c r="E25" s="120"/>
      <c r="F25" s="120"/>
      <c r="G25" s="120"/>
      <c r="H25" s="121"/>
      <c r="I25" s="38"/>
    </row>
    <row r="26" spans="2:9" ht="22" customHeight="1" x14ac:dyDescent="0.2">
      <c r="B26" s="119"/>
      <c r="C26" s="120"/>
      <c r="D26" s="120"/>
      <c r="E26" s="120"/>
      <c r="F26" s="120"/>
      <c r="G26" s="120"/>
      <c r="H26" s="121"/>
      <c r="I26" s="38"/>
    </row>
    <row r="27" spans="2:9" ht="22" customHeight="1" x14ac:dyDescent="0.2">
      <c r="B27" s="119"/>
      <c r="C27" s="120"/>
      <c r="D27" s="120"/>
      <c r="E27" s="120"/>
      <c r="F27" s="120"/>
      <c r="G27" s="120"/>
      <c r="H27" s="121"/>
      <c r="I27" s="38"/>
    </row>
    <row r="28" spans="2:9" ht="22" customHeight="1" x14ac:dyDescent="0.2">
      <c r="B28" s="119"/>
      <c r="C28" s="120"/>
      <c r="D28" s="120"/>
      <c r="E28" s="120"/>
      <c r="F28" s="120"/>
      <c r="G28" s="120"/>
      <c r="H28" s="121"/>
      <c r="I28" s="38"/>
    </row>
    <row r="29" spans="2:9" ht="22" customHeight="1" x14ac:dyDescent="0.2">
      <c r="B29" s="119"/>
      <c r="C29" s="120"/>
      <c r="D29" s="120"/>
      <c r="E29" s="120"/>
      <c r="F29" s="120"/>
      <c r="G29" s="120"/>
      <c r="H29" s="121"/>
      <c r="I29" s="38"/>
    </row>
    <row r="30" spans="2:9" ht="22" customHeight="1" x14ac:dyDescent="0.2">
      <c r="B30" s="119"/>
      <c r="C30" s="120"/>
      <c r="D30" s="120"/>
      <c r="E30" s="120"/>
      <c r="F30" s="120"/>
      <c r="G30" s="120"/>
      <c r="H30" s="121"/>
      <c r="I30" s="38"/>
    </row>
    <row r="31" spans="2:9" ht="22" customHeight="1" x14ac:dyDescent="0.2">
      <c r="B31" s="119"/>
      <c r="C31" s="120"/>
      <c r="D31" s="120"/>
      <c r="E31" s="120"/>
      <c r="F31" s="120"/>
      <c r="G31" s="120"/>
      <c r="H31" s="121"/>
      <c r="I31" s="38"/>
    </row>
    <row r="32" spans="2:9" ht="22" customHeight="1" x14ac:dyDescent="0.2">
      <c r="B32" s="119"/>
      <c r="C32" s="120"/>
      <c r="D32" s="120"/>
      <c r="E32" s="120"/>
      <c r="F32" s="120"/>
      <c r="G32" s="120"/>
      <c r="H32" s="121"/>
      <c r="I32" s="38"/>
    </row>
    <row r="33" spans="2:9" ht="22" customHeight="1" x14ac:dyDescent="0.2">
      <c r="B33" s="119"/>
      <c r="C33" s="120"/>
      <c r="D33" s="120"/>
      <c r="E33" s="120"/>
      <c r="F33" s="120"/>
      <c r="G33" s="120"/>
      <c r="H33" s="121"/>
      <c r="I33" s="38"/>
    </row>
    <row r="34" spans="2:9" ht="22" customHeight="1" x14ac:dyDescent="0.2">
      <c r="B34" s="119"/>
      <c r="C34" s="120"/>
      <c r="D34" s="120"/>
      <c r="E34" s="120"/>
      <c r="F34" s="120"/>
      <c r="G34" s="120"/>
      <c r="H34" s="121"/>
      <c r="I34" s="38"/>
    </row>
    <row r="35" spans="2:9" ht="22" customHeight="1" x14ac:dyDescent="0.2">
      <c r="B35" s="119"/>
      <c r="C35" s="120"/>
      <c r="D35" s="120"/>
      <c r="E35" s="120"/>
      <c r="F35" s="120"/>
      <c r="G35" s="120"/>
      <c r="H35" s="121"/>
      <c r="I35" s="38"/>
    </row>
    <row r="36" spans="2:9" ht="22" customHeight="1" x14ac:dyDescent="0.2">
      <c r="B36" s="119" t="s">
        <v>91</v>
      </c>
      <c r="C36" s="120"/>
      <c r="D36" s="120"/>
      <c r="E36" s="120"/>
      <c r="F36" s="120"/>
      <c r="G36" s="120"/>
      <c r="H36" s="121"/>
      <c r="I36" s="38"/>
    </row>
    <row r="37" spans="2:9" ht="22" customHeight="1" x14ac:dyDescent="0.2">
      <c r="B37" s="119"/>
      <c r="C37" s="120"/>
      <c r="D37" s="120"/>
      <c r="E37" s="120"/>
      <c r="F37" s="120"/>
      <c r="G37" s="120"/>
      <c r="H37" s="121"/>
      <c r="I37" s="38"/>
    </row>
    <row r="38" spans="2:9" ht="22" customHeight="1" x14ac:dyDescent="0.2">
      <c r="B38" s="119"/>
      <c r="C38" s="120"/>
      <c r="D38" s="120"/>
      <c r="E38" s="120"/>
      <c r="F38" s="120"/>
      <c r="G38" s="120"/>
      <c r="H38" s="121"/>
      <c r="I38" s="38"/>
    </row>
    <row r="39" spans="2:9" ht="22" customHeight="1" x14ac:dyDescent="0.2">
      <c r="B39" s="119"/>
      <c r="C39" s="120"/>
      <c r="D39" s="120"/>
      <c r="E39" s="120"/>
      <c r="F39" s="120"/>
      <c r="G39" s="120"/>
      <c r="H39" s="121"/>
      <c r="I39" s="38"/>
    </row>
    <row r="40" spans="2:9" ht="22" customHeight="1" x14ac:dyDescent="0.2">
      <c r="B40" s="119"/>
      <c r="C40" s="120"/>
      <c r="D40" s="120"/>
      <c r="E40" s="120"/>
      <c r="F40" s="120"/>
      <c r="G40" s="120"/>
      <c r="H40" s="121"/>
      <c r="I40" s="38"/>
    </row>
    <row r="41" spans="2:9" ht="22" customHeight="1" x14ac:dyDescent="0.2">
      <c r="B41" s="119"/>
      <c r="C41" s="120"/>
      <c r="D41" s="120"/>
      <c r="E41" s="120"/>
      <c r="F41" s="120"/>
      <c r="G41" s="120"/>
      <c r="H41" s="121"/>
      <c r="I41" s="38"/>
    </row>
    <row r="42" spans="2:9" ht="22" customHeight="1" x14ac:dyDescent="0.2">
      <c r="B42" s="119"/>
      <c r="C42" s="120"/>
      <c r="D42" s="120"/>
      <c r="E42" s="120"/>
      <c r="F42" s="120"/>
      <c r="G42" s="120"/>
      <c r="H42" s="121"/>
      <c r="I42" s="38"/>
    </row>
    <row r="43" spans="2:9" ht="22" customHeight="1" x14ac:dyDescent="0.2">
      <c r="B43" s="119"/>
      <c r="C43" s="120"/>
      <c r="D43" s="120"/>
      <c r="E43" s="120"/>
      <c r="F43" s="120"/>
      <c r="G43" s="120"/>
      <c r="H43" s="121"/>
      <c r="I43" s="38" t="str" cm="1">
        <f t="array" aca="1" ref="I43" ca="1">IF('記載例（本紙）'!$G43="","",
IFERROR(INDEX(テーブル1[種類],MATCH('記載例（本紙）'!$C43,テーブル1[経費区分名称],0)),INDIRECT(ADDRESS(ROW()-1,COLUMN())))
)</f>
        <v/>
      </c>
    </row>
    <row r="44" spans="2:9" ht="22" customHeight="1" x14ac:dyDescent="0.2">
      <c r="B44" s="119"/>
      <c r="C44" s="120"/>
      <c r="D44" s="120"/>
      <c r="E44" s="120"/>
      <c r="F44" s="120"/>
      <c r="G44" s="120"/>
      <c r="H44" s="121"/>
      <c r="I44" s="38" t="str" cm="1">
        <f t="array" aca="1" ref="I44" ca="1">IF('記載例（本紙）'!$G44="","",
IFERROR(INDEX(テーブル1[種類],MATCH('記載例（本紙）'!$C44,テーブル1[経費区分名称],0)),INDIRECT(ADDRESS(ROW()-1,COLUMN())))
)</f>
        <v/>
      </c>
    </row>
    <row r="45" spans="2:9" ht="22" customHeight="1" x14ac:dyDescent="0.2">
      <c r="B45" s="119"/>
      <c r="C45" s="120"/>
      <c r="D45" s="120"/>
      <c r="E45" s="120"/>
      <c r="F45" s="120"/>
      <c r="G45" s="120"/>
      <c r="H45" s="121"/>
      <c r="I45" s="38" t="str" cm="1">
        <f t="array" aca="1" ref="I45" ca="1">IF('記載例（本紙）'!$G45="","",
IFERROR(INDEX(テーブル1[種類],MATCH('記載例（本紙）'!$C45,テーブル1[経費区分名称],0)),INDIRECT(ADDRESS(ROW()-1,COLUMN())))
)</f>
        <v/>
      </c>
    </row>
    <row r="46" spans="2:9" ht="22" customHeight="1" x14ac:dyDescent="0.2">
      <c r="B46" s="119"/>
      <c r="C46" s="120"/>
      <c r="D46" s="120"/>
      <c r="E46" s="120"/>
      <c r="F46" s="120"/>
      <c r="G46" s="120"/>
      <c r="H46" s="121"/>
      <c r="I46" s="38" t="str" cm="1">
        <f t="array" aca="1" ref="I46" ca="1">IF('記載例（本紙）'!$G46="","",
IFERROR(INDEX(テーブル1[種類],MATCH('記載例（本紙）'!$C46,テーブル1[経費区分名称],0)),INDIRECT(ADDRESS(ROW()-1,COLUMN())))
)</f>
        <v/>
      </c>
    </row>
    <row r="47" spans="2:9" ht="22" customHeight="1" x14ac:dyDescent="0.2">
      <c r="B47" s="119"/>
      <c r="C47" s="120"/>
      <c r="D47" s="120"/>
      <c r="E47" s="120"/>
      <c r="F47" s="120"/>
      <c r="G47" s="120"/>
      <c r="H47" s="121"/>
      <c r="I47" s="38" t="str" cm="1">
        <f t="array" aca="1" ref="I47" ca="1">IF('記載例（本紙）'!$G47="","",
IFERROR(INDEX(テーブル1[種類],MATCH('記載例（本紙）'!$C47,テーブル1[経費区分名称],0)),INDIRECT(ADDRESS(ROW()-1,COLUMN())))
)</f>
        <v/>
      </c>
    </row>
    <row r="48" spans="2:9" ht="22" customHeight="1" x14ac:dyDescent="0.2">
      <c r="B48" s="119"/>
      <c r="C48" s="120"/>
      <c r="D48" s="120"/>
      <c r="E48" s="120"/>
      <c r="F48" s="120"/>
      <c r="G48" s="120"/>
      <c r="H48" s="121"/>
      <c r="I48" s="38" t="str" cm="1">
        <f t="array" aca="1" ref="I48" ca="1">IF('記載例（本紙）'!$G48="","",
IFERROR(INDEX(テーブル1[種類],MATCH('記載例（本紙）'!$C48,テーブル1[経費区分名称],0)),INDIRECT(ADDRESS(ROW()-1,COLUMN())))
)</f>
        <v/>
      </c>
    </row>
    <row r="49" spans="2:9" ht="22" customHeight="1" x14ac:dyDescent="0.2">
      <c r="B49" s="119"/>
      <c r="C49" s="120"/>
      <c r="D49" s="120"/>
      <c r="E49" s="120"/>
      <c r="F49" s="120"/>
      <c r="G49" s="120"/>
      <c r="H49" s="121"/>
      <c r="I49" s="38" t="str" cm="1">
        <f t="array" aca="1" ref="I49" ca="1">IF('記載例（本紙）'!$G49="","",
IFERROR(INDEX(テーブル1[種類],MATCH('記載例（本紙）'!$C49,テーブル1[経費区分名称],0)),INDIRECT(ADDRESS(ROW()-1,COLUMN())))
)</f>
        <v/>
      </c>
    </row>
    <row r="50" spans="2:9" ht="22" customHeight="1" x14ac:dyDescent="0.2">
      <c r="B50" s="119"/>
      <c r="C50" s="120"/>
      <c r="D50" s="120"/>
      <c r="E50" s="120"/>
      <c r="F50" s="120"/>
      <c r="G50" s="120"/>
      <c r="H50" s="121"/>
      <c r="I50" s="38" t="str" cm="1">
        <f t="array" aca="1" ref="I50" ca="1">IF('記載例（本紙）'!$G50="","",
IFERROR(INDEX(テーブル1[種類],MATCH('記載例（本紙）'!$C50,テーブル1[経費区分名称],0)),INDIRECT(ADDRESS(ROW()-1,COLUMN())))
)</f>
        <v/>
      </c>
    </row>
    <row r="51" spans="2:9" ht="22" customHeight="1" x14ac:dyDescent="0.2">
      <c r="B51" s="122"/>
      <c r="C51" s="123"/>
      <c r="D51" s="123"/>
      <c r="E51" s="123"/>
      <c r="F51" s="123"/>
      <c r="G51" s="123"/>
      <c r="H51" s="124"/>
      <c r="I51" s="72" t="str" cm="1">
        <f t="array" aca="1" ref="I51" ca="1">IF('記載例（本紙）'!$G51="","",
IFERROR(INDEX(テーブル1[種類],MATCH('記載例（本紙）'!$C51,テーブル1[経費区分名称],0)),INDIRECT(ADDRESS(ROW()-1,COLUMN())))
)</f>
        <v/>
      </c>
    </row>
    <row r="52" spans="2:9" ht="21" customHeight="1" x14ac:dyDescent="0.2">
      <c r="B52" s="23"/>
      <c r="C52" s="17"/>
      <c r="D52" s="17"/>
      <c r="E52" s="17"/>
      <c r="F52" s="17"/>
      <c r="G52" s="17"/>
      <c r="H52" s="22" t="s">
        <v>39</v>
      </c>
      <c r="I52" s="17"/>
    </row>
    <row r="54" spans="2:9" ht="21" hidden="1" customHeight="1" x14ac:dyDescent="0.2">
      <c r="H54" s="16"/>
    </row>
    <row r="55" spans="2:9" ht="21" hidden="1" customHeight="1" x14ac:dyDescent="0.2">
      <c r="H55" s="16"/>
    </row>
    <row r="56" spans="2:9" ht="21" hidden="1" customHeight="1" x14ac:dyDescent="0.2">
      <c r="H56" s="16"/>
    </row>
  </sheetData>
  <sheetProtection sheet="1" objects="1" scenarios="1"/>
  <mergeCells count="2">
    <mergeCell ref="B36:H51"/>
    <mergeCell ref="B24:H35"/>
  </mergeCells>
  <phoneticPr fontId="2"/>
  <conditionalFormatting sqref="B24">
    <cfRule type="expression" dxfId="3" priority="6">
      <formula>$C24="小計"</formula>
    </cfRule>
    <cfRule type="expression" dxfId="2" priority="7">
      <formula>$C24="消費税"</formula>
    </cfRule>
  </conditionalFormatting>
  <conditionalFormatting sqref="B4:H23">
    <cfRule type="expression" dxfId="1" priority="1">
      <formula>$C4="小計"</formula>
    </cfRule>
    <cfRule type="expression" dxfId="0" priority="2">
      <formula>$C4="消費税"</formula>
    </cfRule>
  </conditionalFormatting>
  <printOptions horizontalCentered="1" verticalCentered="1"/>
  <pageMargins left="0.23622047244094491" right="0.23622047244094491" top="0.55118110236220474" bottom="0.55118110236220474"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B0C00F-F159-445B-8BB4-9D96CD0355DF}">
          <x14:formula1>
            <xm:f>OFFSET(凡例!$A$1,1,0,COUNTA(凡例!$A:$A)-1,1)</xm:f>
          </x14:formula1>
          <xm:sqref>C4:C23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3A94-C9D7-4A6E-8A47-811033AB4CA2}">
  <sheetPr codeName="Sheet3"/>
  <dimension ref="A1:K21"/>
  <sheetViews>
    <sheetView topLeftCell="A9" zoomScale="85" zoomScaleNormal="85" workbookViewId="0">
      <selection activeCell="F12" sqref="F12"/>
    </sheetView>
  </sheetViews>
  <sheetFormatPr defaultRowHeight="13" x14ac:dyDescent="0.2"/>
  <cols>
    <col min="1" max="1" width="66.90625" bestFit="1" customWidth="1"/>
    <col min="4" max="4" width="33.7265625" bestFit="1" customWidth="1"/>
    <col min="5" max="5" width="13" bestFit="1" customWidth="1"/>
    <col min="6" max="6" width="9" customWidth="1"/>
    <col min="7" max="7" width="12.7265625" customWidth="1"/>
    <col min="9" max="9" width="18.7265625" customWidth="1"/>
    <col min="10" max="10" width="12.7265625" customWidth="1"/>
    <col min="11" max="11" width="9.36328125" bestFit="1" customWidth="1"/>
  </cols>
  <sheetData>
    <row r="1" spans="1:11" ht="18" x14ac:dyDescent="0.55000000000000004">
      <c r="A1" s="3" t="s">
        <v>16</v>
      </c>
      <c r="B1" s="3" t="s">
        <v>20</v>
      </c>
      <c r="D1" s="3" t="s">
        <v>34</v>
      </c>
      <c r="E1" s="3" t="s">
        <v>45</v>
      </c>
      <c r="G1" s="3" t="s">
        <v>36</v>
      </c>
      <c r="I1" s="3" t="s">
        <v>17</v>
      </c>
      <c r="J1" s="3" t="s">
        <v>41</v>
      </c>
      <c r="K1" s="3" t="s">
        <v>42</v>
      </c>
    </row>
    <row r="2" spans="1:11" ht="18" x14ac:dyDescent="0.55000000000000004">
      <c r="A2" s="3" t="s">
        <v>1</v>
      </c>
      <c r="B2" s="3">
        <v>1</v>
      </c>
      <c r="D2" s="3" t="s">
        <v>58</v>
      </c>
      <c r="E2" s="3" t="s">
        <v>46</v>
      </c>
      <c r="G2" s="3" t="s">
        <v>78</v>
      </c>
      <c r="I2" s="25" t="s">
        <v>50</v>
      </c>
      <c r="J2" s="26">
        <v>13000000</v>
      </c>
      <c r="K2" s="27">
        <v>0.66666666666666663</v>
      </c>
    </row>
    <row r="3" spans="1:11" ht="18" x14ac:dyDescent="0.55000000000000004">
      <c r="A3" s="3" t="s">
        <v>2</v>
      </c>
      <c r="B3" s="3">
        <v>1</v>
      </c>
      <c r="D3" s="3" t="s">
        <v>37</v>
      </c>
      <c r="E3" s="3" t="s">
        <v>46</v>
      </c>
      <c r="G3" s="3" t="s">
        <v>79</v>
      </c>
      <c r="I3" s="25" t="s">
        <v>51</v>
      </c>
      <c r="J3" s="26">
        <v>6000000</v>
      </c>
      <c r="K3" s="27">
        <v>0.66666666666666663</v>
      </c>
    </row>
    <row r="4" spans="1:11" ht="18" x14ac:dyDescent="0.55000000000000004">
      <c r="A4" s="3" t="s">
        <v>3</v>
      </c>
      <c r="B4" s="3">
        <v>1</v>
      </c>
      <c r="D4" s="3" t="s">
        <v>31</v>
      </c>
      <c r="E4" s="3" t="s">
        <v>44</v>
      </c>
      <c r="G4" s="3" t="s">
        <v>80</v>
      </c>
      <c r="I4" s="24"/>
    </row>
    <row r="5" spans="1:11" ht="18" x14ac:dyDescent="0.55000000000000004">
      <c r="A5" s="3" t="s">
        <v>52</v>
      </c>
      <c r="B5" s="3">
        <v>1</v>
      </c>
      <c r="D5" s="3" t="s">
        <v>30</v>
      </c>
      <c r="E5" s="3" t="s">
        <v>46</v>
      </c>
    </row>
    <row r="6" spans="1:11" ht="18" x14ac:dyDescent="0.55000000000000004">
      <c r="A6" s="3" t="s">
        <v>4</v>
      </c>
      <c r="B6" s="3">
        <v>1</v>
      </c>
      <c r="D6" s="3" t="s">
        <v>32</v>
      </c>
      <c r="E6" s="3" t="s">
        <v>44</v>
      </c>
    </row>
    <row r="7" spans="1:11" ht="18" x14ac:dyDescent="0.55000000000000004">
      <c r="A7" s="3" t="s">
        <v>5</v>
      </c>
      <c r="B7" s="3">
        <v>1</v>
      </c>
      <c r="D7" s="3" t="s">
        <v>43</v>
      </c>
      <c r="E7" s="3" t="s">
        <v>44</v>
      </c>
    </row>
    <row r="8" spans="1:11" ht="18" x14ac:dyDescent="0.55000000000000004">
      <c r="A8" s="3" t="s">
        <v>53</v>
      </c>
      <c r="B8" s="3">
        <v>1</v>
      </c>
      <c r="D8" s="3" t="s">
        <v>81</v>
      </c>
      <c r="E8" s="3" t="s">
        <v>44</v>
      </c>
    </row>
    <row r="9" spans="1:11" ht="18" x14ac:dyDescent="0.55000000000000004">
      <c r="A9" s="3" t="s">
        <v>6</v>
      </c>
      <c r="B9" s="3">
        <v>1</v>
      </c>
    </row>
    <row r="10" spans="1:11" ht="18" x14ac:dyDescent="0.55000000000000004">
      <c r="A10" s="3" t="s">
        <v>7</v>
      </c>
      <c r="B10" s="3">
        <v>1</v>
      </c>
    </row>
    <row r="11" spans="1:11" ht="18" x14ac:dyDescent="0.55000000000000004">
      <c r="A11" s="3" t="s">
        <v>8</v>
      </c>
      <c r="B11" s="3">
        <v>1</v>
      </c>
    </row>
    <row r="12" spans="1:11" ht="18" x14ac:dyDescent="0.55000000000000004">
      <c r="A12" s="3" t="s">
        <v>9</v>
      </c>
      <c r="B12" s="3">
        <v>2</v>
      </c>
    </row>
    <row r="13" spans="1:11" ht="18" x14ac:dyDescent="0.55000000000000004">
      <c r="A13" s="3" t="s">
        <v>54</v>
      </c>
      <c r="B13" s="3">
        <v>2</v>
      </c>
    </row>
    <row r="14" spans="1:11" ht="18" x14ac:dyDescent="0.55000000000000004">
      <c r="A14" s="3" t="s">
        <v>55</v>
      </c>
      <c r="B14" s="3">
        <v>2</v>
      </c>
    </row>
    <row r="15" spans="1:11" ht="18" x14ac:dyDescent="0.55000000000000004">
      <c r="A15" s="3" t="s">
        <v>56</v>
      </c>
      <c r="B15" s="3">
        <v>2</v>
      </c>
    </row>
    <row r="16" spans="1:11" ht="18" x14ac:dyDescent="0.55000000000000004">
      <c r="A16" s="3" t="s">
        <v>57</v>
      </c>
      <c r="B16" s="3">
        <v>2</v>
      </c>
    </row>
    <row r="17" spans="1:2" ht="18" x14ac:dyDescent="0.55000000000000004">
      <c r="A17" s="3" t="s">
        <v>10</v>
      </c>
      <c r="B17" s="3">
        <v>2</v>
      </c>
    </row>
    <row r="18" spans="1:2" ht="18" x14ac:dyDescent="0.55000000000000004">
      <c r="A18" s="3" t="s">
        <v>62</v>
      </c>
      <c r="B18" s="3">
        <v>2</v>
      </c>
    </row>
    <row r="19" spans="1:2" ht="18" x14ac:dyDescent="0.55000000000000004">
      <c r="A19" s="3" t="s">
        <v>11</v>
      </c>
      <c r="B19" s="3">
        <v>2</v>
      </c>
    </row>
    <row r="20" spans="1:2" ht="18" x14ac:dyDescent="0.55000000000000004">
      <c r="A20" s="3" t="s">
        <v>13</v>
      </c>
      <c r="B20" s="3">
        <v>3</v>
      </c>
    </row>
    <row r="21" spans="1:2" ht="18" x14ac:dyDescent="0.55000000000000004">
      <c r="A21" s="3" t="s">
        <v>22</v>
      </c>
      <c r="B21" s="3">
        <v>4</v>
      </c>
    </row>
  </sheetData>
  <phoneticPr fontId="2"/>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事業経費別明細 (1)</vt:lpstr>
      <vt:lpstr>事業経費別明細 (2)</vt:lpstr>
      <vt:lpstr>記載例（本紙）</vt:lpstr>
      <vt:lpstr>凡例</vt:lpstr>
      <vt:lpstr>'記載例（本紙）'!Print_Area</vt:lpstr>
      <vt:lpstr>'事業経費別明細 (1)'!Print_Area</vt:lpstr>
      <vt:lpstr>'事業経費別明細 (2)'!Print_Area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2025-04-23T07:48:30Z</dcterms:modified>
</cp:coreProperties>
</file>